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doh\user\fr\mxn6303\Documents\"/>
    </mc:Choice>
  </mc:AlternateContent>
  <xr:revisionPtr revIDLastSave="0" documentId="8_{BA4901C9-59AA-452E-BF1A-6B73D1C786AA}" xr6:coauthVersionLast="45" xr6:coauthVersionMax="45" xr10:uidLastSave="{00000000-0000-0000-0000-000000000000}"/>
  <bookViews>
    <workbookView xWindow="28680" yWindow="-120" windowWidth="29040" windowHeight="15720" activeTab="1" xr2:uid="{8DBBBABB-4B8C-4D0F-9F82-94624354CDD8}"/>
  </bookViews>
  <sheets>
    <sheet name="Instructions + Definitions" sheetId="20" r:id="rId1"/>
    <sheet name="Budget" sheetId="3" r:id="rId2"/>
    <sheet name="Travel" sheetId="15" r:id="rId3"/>
    <sheet name="CTG YR3-Details" sheetId="14" state="hidden" r:id="rId4"/>
  </sheets>
  <definedNames>
    <definedName name="_xlnm.Print_Area" localSheetId="1">Budget!$B$1:$G$65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F2" i="3"/>
  <c r="N30" i="15" l="1"/>
  <c r="M30" i="15"/>
  <c r="L30" i="15"/>
  <c r="K30" i="15"/>
  <c r="J30" i="15"/>
  <c r="I30" i="15"/>
  <c r="H30" i="15"/>
  <c r="G30" i="15"/>
  <c r="F30" i="15"/>
  <c r="E30" i="15"/>
  <c r="D30" i="15"/>
  <c r="C30" i="15"/>
  <c r="B30" i="15"/>
  <c r="N25" i="15"/>
  <c r="C40" i="15" l="1"/>
  <c r="D40" i="15"/>
  <c r="E40" i="15"/>
  <c r="F40" i="15"/>
  <c r="G40" i="15"/>
  <c r="H40" i="15"/>
  <c r="I40" i="15"/>
  <c r="J40" i="15"/>
  <c r="K40" i="15"/>
  <c r="L40" i="15"/>
  <c r="M40" i="15"/>
  <c r="N40" i="15"/>
  <c r="B40" i="15"/>
  <c r="C21" i="15"/>
  <c r="D21" i="15"/>
  <c r="B21" i="15"/>
  <c r="N35" i="15" l="1"/>
  <c r="E3" i="15"/>
  <c r="E4" i="15"/>
  <c r="E5" i="15"/>
  <c r="E6" i="15"/>
  <c r="E7" i="15"/>
  <c r="E8" i="15"/>
  <c r="E9" i="15"/>
  <c r="E10" i="15"/>
  <c r="E11" i="15"/>
  <c r="E12" i="15"/>
  <c r="E13" i="15"/>
  <c r="E14" i="15"/>
  <c r="E15" i="15"/>
  <c r="E16" i="15"/>
  <c r="E17" i="15"/>
  <c r="E18" i="15"/>
  <c r="E19" i="15"/>
  <c r="E20" i="15"/>
  <c r="E2" i="15"/>
  <c r="E21" i="15" l="1"/>
  <c r="F7" i="3" l="1"/>
  <c r="F9" i="3" l="1"/>
  <c r="F63" i="3" l="1"/>
  <c r="E65" i="14" l="1"/>
  <c r="C50" i="14"/>
  <c r="H47" i="14"/>
  <c r="H44" i="14" s="1"/>
  <c r="H57" i="14" s="1"/>
  <c r="H63" i="14" s="1"/>
  <c r="C47" i="14"/>
  <c r="C73" i="14" s="1"/>
  <c r="C74" i="14" s="1"/>
  <c r="H46" i="14"/>
  <c r="E44" i="14"/>
  <c r="E57" i="14" s="1"/>
  <c r="D44" i="14"/>
  <c r="C43" i="14"/>
  <c r="H42" i="14"/>
  <c r="C42" i="14"/>
  <c r="H38" i="14"/>
  <c r="C38" i="14"/>
  <c r="E37" i="14"/>
  <c r="E32" i="14" s="1"/>
  <c r="E56" i="14" s="1"/>
  <c r="H34" i="14"/>
  <c r="C34" i="14"/>
  <c r="C31" i="14"/>
  <c r="I30" i="14"/>
  <c r="C30" i="14"/>
  <c r="C29" i="14"/>
  <c r="I28" i="14"/>
  <c r="C28" i="14"/>
  <c r="C27" i="14"/>
  <c r="C26" i="14"/>
  <c r="H25" i="14"/>
  <c r="H23" i="14"/>
  <c r="H22" i="14"/>
  <c r="H18" i="14"/>
  <c r="H15" i="14"/>
  <c r="H8" i="14"/>
  <c r="I3" i="14"/>
  <c r="H33" i="14" s="1"/>
  <c r="D3" i="14"/>
  <c r="C33" i="14" s="1"/>
  <c r="C32" i="14" s="1"/>
  <c r="C3" i="14"/>
  <c r="C24" i="14" s="1"/>
  <c r="H32" i="14" l="1"/>
  <c r="E59" i="14"/>
  <c r="E67" i="14" s="1"/>
  <c r="E70" i="14" s="1"/>
  <c r="H3" i="14"/>
  <c r="H24" i="14" s="1"/>
  <c r="H56" i="14" s="1"/>
  <c r="D28" i="14"/>
  <c r="D30" i="14"/>
  <c r="C25" i="14"/>
  <c r="C56" i="14" s="1"/>
  <c r="C44" i="14"/>
  <c r="C57" i="14" s="1"/>
  <c r="C63" i="14" s="1"/>
  <c r="H62" i="14" l="1"/>
  <c r="H65" i="14" s="1"/>
  <c r="H59" i="14"/>
  <c r="C59" i="14"/>
  <c r="C62" i="14"/>
  <c r="C65" i="14" s="1"/>
  <c r="D74" i="14"/>
  <c r="C67" i="14" l="1"/>
  <c r="C70" i="14" s="1"/>
  <c r="H67" i="14"/>
  <c r="H70" i="14" s="1"/>
  <c r="F64" i="3" l="1"/>
  <c r="F6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tc={0D39B45F-599D-40B7-A832-BD7BE06D670D}</author>
  </authors>
  <commentList>
    <comment ref="C1" authorId="0" shapeId="0" xr:uid="{0D39B45F-599D-40B7-A832-BD7BE06D670D}">
      <text>
        <t>[Threaded comment]
Your version of Excel allows you to read this threaded comment; however, any edits to it will get removed if the file is opened in a newer version of Excel. Learn more: https://go.microsoft.com/fwlink/?linkid=870924
Comment:
    Comment mark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tc={6227A5A7-37FB-4680-AF4D-F3A77AFB9C21}</author>
    <author>Clardy, Laraine  (DOH)</author>
    <author>tc={F02E09DD-4FD2-4377-BC49-FC15B50A5901}</author>
  </authors>
  <commentList>
    <comment ref="C10" authorId="0" shapeId="0" xr:uid="{6227A5A7-37FB-4680-AF4D-F3A77AFB9C21}">
      <text>
        <t>[Threaded comment]
Your version of Excel allows you to read this threaded comment; however, any edits to it will get removed if the file is opened in a newer version of Excel. Learn more: https://go.microsoft.com/fwlink/?linkid=870924
Comment:
    Insert percentage</t>
      </text>
    </comment>
    <comment ref="F22" authorId="1" shapeId="0" xr:uid="{00000000-0006-0000-0100-000005000000}">
      <text>
        <r>
          <rPr>
            <b/>
            <sz val="9"/>
            <color indexed="81"/>
            <rFont val="Tahoma"/>
            <family val="2"/>
          </rPr>
          <t>Clardy, Laraine  (DOH):</t>
        </r>
        <r>
          <rPr>
            <sz val="9"/>
            <color indexed="81"/>
            <rFont val="Tahoma"/>
            <family val="2"/>
          </rPr>
          <t xml:space="preserve">
Enter total, See category defintions tab</t>
        </r>
      </text>
    </comment>
    <comment ref="C63" authorId="2" shapeId="0" xr:uid="{F02E09DD-4FD2-4377-BC49-FC15B50A5901}">
      <text>
        <t>[Threaded comment]
Your version of Excel allows you to read this threaded comment; however, any edits to it will get removed if the file is opened in a newer version of Excel. Learn more: https://go.microsoft.com/fwlink/?linkid=870924
Comment:
    Insert percentage here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plj0303</author>
    <author>Pama</author>
    <author>Administrator</author>
    <author>mlr1303</author>
  </authors>
  <commentList>
    <comment ref="A9" authorId="0" shapeId="0" xr:uid="{00000000-0006-0000-0600-000001000000}">
      <text>
        <r>
          <rPr>
            <b/>
            <sz val="10"/>
            <color indexed="81"/>
            <rFont val="Tahoma"/>
            <family val="2"/>
          </rPr>
          <t>plj0303:</t>
        </r>
        <r>
          <rPr>
            <sz val="10"/>
            <color indexed="81"/>
            <rFont val="Tahoma"/>
            <family val="2"/>
          </rPr>
          <t xml:space="preserve">
.15 FTE through 6/12
.40 FTE from 7/1/12 to 9/14/12</t>
        </r>
      </text>
    </comment>
    <comment ref="A11" authorId="0" shapeId="0" xr:uid="{00000000-0006-0000-0600-000002000000}">
      <text>
        <r>
          <rPr>
            <b/>
            <sz val="10"/>
            <color indexed="81"/>
            <rFont val="Tahoma"/>
            <family val="2"/>
          </rPr>
          <t>plj0303:</t>
        </r>
        <r>
          <rPr>
            <sz val="10"/>
            <color indexed="81"/>
            <rFont val="Tahoma"/>
            <family val="2"/>
          </rPr>
          <t xml:space="preserve">
.0 FTE through Jun 12
.25 FTE 7/1/12 to 9/14/12</t>
        </r>
      </text>
    </comment>
    <comment ref="A12" authorId="0" shapeId="0" xr:uid="{00000000-0006-0000-0600-000003000000}">
      <text>
        <r>
          <rPr>
            <b/>
            <sz val="10"/>
            <color indexed="81"/>
            <rFont val="Tahoma"/>
            <family val="2"/>
          </rPr>
          <t>plj0303:</t>
        </r>
        <r>
          <rPr>
            <sz val="10"/>
            <color indexed="81"/>
            <rFont val="Tahoma"/>
            <family val="2"/>
          </rPr>
          <t xml:space="preserve">
.0 FTE through 6/12
.25 FTE 7/1/12 to 9/14/12</t>
        </r>
      </text>
    </comment>
    <comment ref="A13" authorId="0" shapeId="0" xr:uid="{00000000-0006-0000-0600-000004000000}">
      <text>
        <r>
          <rPr>
            <b/>
            <sz val="10"/>
            <color indexed="81"/>
            <rFont val="Tahoma"/>
            <family val="2"/>
          </rPr>
          <t>plj0303:</t>
        </r>
        <r>
          <rPr>
            <sz val="10"/>
            <color indexed="81"/>
            <rFont val="Tahoma"/>
            <family val="2"/>
          </rPr>
          <t xml:space="preserve">
.0 FTE to 6/12
.25 FTE 7/1/12 to 9/14/12</t>
        </r>
      </text>
    </comment>
    <comment ref="A15" authorId="1" shapeId="0" xr:uid="{00000000-0006-0000-0600-000005000000}">
      <text>
        <r>
          <rPr>
            <b/>
            <sz val="9"/>
            <color indexed="81"/>
            <rFont val="Tahoma"/>
            <family val="2"/>
          </rPr>
          <t>Pama:</t>
        </r>
        <r>
          <rPr>
            <sz val="9"/>
            <color indexed="81"/>
            <rFont val="Tahoma"/>
            <family val="2"/>
          </rPr>
          <t xml:space="preserve">
Position wasn't refilled after C Tedrick left; no plan to refill for Year 3</t>
        </r>
      </text>
    </comment>
    <comment ref="A16" authorId="0" shapeId="0" xr:uid="{00000000-0006-0000-0600-000006000000}">
      <text>
        <r>
          <rPr>
            <b/>
            <sz val="10"/>
            <color indexed="81"/>
            <rFont val="Tahoma"/>
            <family val="2"/>
          </rPr>
          <t>plj0303:</t>
        </r>
        <r>
          <rPr>
            <sz val="10"/>
            <color indexed="81"/>
            <rFont val="Tahoma"/>
            <family val="2"/>
          </rPr>
          <t xml:space="preserve">
change to .46 if enough
otherwise increase up to .46; 3/26 - per Anne change to .25 and add Cathy T in at $15K</t>
        </r>
      </text>
    </comment>
    <comment ref="A17" authorId="2" shapeId="0" xr:uid="{00000000-0006-0000-0600-000007000000}">
      <text>
        <r>
          <rPr>
            <b/>
            <sz val="9"/>
            <color indexed="81"/>
            <rFont val="Tahoma"/>
            <family val="2"/>
          </rPr>
          <t>Administrator:</t>
        </r>
        <r>
          <rPr>
            <sz val="9"/>
            <color indexed="81"/>
            <rFont val="Tahoma"/>
            <family val="2"/>
          </rPr>
          <t xml:space="preserve">
plan for .30 FTE for 6 months (Apr - Sept)
HDSP Coordinator</t>
        </r>
      </text>
    </comment>
    <comment ref="C17" authorId="3" shapeId="0" xr:uid="{00000000-0006-0000-0600-000008000000}">
      <text>
        <r>
          <rPr>
            <b/>
            <sz val="9"/>
            <color indexed="81"/>
            <rFont val="Tahoma"/>
            <family val="2"/>
          </rPr>
          <t>mlr1303:</t>
        </r>
        <r>
          <rPr>
            <sz val="9"/>
            <color indexed="81"/>
            <rFont val="Tahoma"/>
            <family val="2"/>
          </rPr>
          <t xml:space="preserve">
revise at public health nurse consultant salary; revised 10/25/11 plj; changed back to HSC 3 11/13/11; changed from Collette to vacant position. Waiting for Anne to let us know what percentage - .30 for six months
</t>
        </r>
      </text>
    </comment>
    <comment ref="C34" authorId="3" shapeId="0" xr:uid="{00000000-0006-0000-0600-000009000000}">
      <text>
        <r>
          <rPr>
            <b/>
            <sz val="9"/>
            <color indexed="81"/>
            <rFont val="Tahoma"/>
            <family val="2"/>
          </rPr>
          <t>mlr1303:</t>
        </r>
        <r>
          <rPr>
            <sz val="9"/>
            <color indexed="81"/>
            <rFont val="Tahoma"/>
            <family val="2"/>
          </rPr>
          <t xml:space="preserve">
reduce to include new FTE only; done plj 10/26/11</t>
        </r>
      </text>
    </comment>
    <comment ref="E37" authorId="1" shapeId="0" xr:uid="{00000000-0006-0000-0600-00000A000000}">
      <text>
        <r>
          <rPr>
            <b/>
            <sz val="9"/>
            <color indexed="81"/>
            <rFont val="Tahoma"/>
            <family val="2"/>
          </rPr>
          <t>Pama:</t>
        </r>
        <r>
          <rPr>
            <sz val="9"/>
            <color indexed="81"/>
            <rFont val="Tahoma"/>
            <family val="2"/>
          </rPr>
          <t xml:space="preserve">
Healthy Breakfast Initiative &amp; Smoke Free Signage
</t>
        </r>
      </text>
    </comment>
    <comment ref="E39" authorId="1" shapeId="0" xr:uid="{00000000-0006-0000-0600-00000B000000}">
      <text>
        <r>
          <rPr>
            <b/>
            <sz val="9"/>
            <color indexed="81"/>
            <rFont val="Tahoma"/>
            <family val="2"/>
          </rPr>
          <t>Pama:</t>
        </r>
        <r>
          <rPr>
            <sz val="9"/>
            <color indexed="81"/>
            <rFont val="Tahoma"/>
            <family val="2"/>
          </rPr>
          <t xml:space="preserve">
MU Housing Survey</t>
        </r>
      </text>
    </comment>
    <comment ref="C46" authorId="3" shapeId="0" xr:uid="{00000000-0006-0000-0600-00000C000000}">
      <text>
        <r>
          <rPr>
            <b/>
            <sz val="9"/>
            <color indexed="81"/>
            <rFont val="Tahoma"/>
            <family val="2"/>
          </rPr>
          <t>mlr1303:</t>
        </r>
        <r>
          <rPr>
            <sz val="9"/>
            <color indexed="81"/>
            <rFont val="Tahoma"/>
            <family val="2"/>
          </rPr>
          <t xml:space="preserve">
need to add admin costs</t>
        </r>
      </text>
    </comment>
    <comment ref="H46" authorId="1" shapeId="0" xr:uid="{00000000-0006-0000-0600-00000D000000}">
      <text>
        <r>
          <rPr>
            <b/>
            <sz val="9"/>
            <color indexed="81"/>
            <rFont val="Tahoma"/>
            <family val="2"/>
          </rPr>
          <t>Pama:</t>
        </r>
        <r>
          <rPr>
            <sz val="9"/>
            <color indexed="81"/>
            <rFont val="Tahoma"/>
            <family val="2"/>
          </rPr>
          <t xml:space="preserve">
Includes $19K for Healthy Eating materials developmnent with HPPPs</t>
        </r>
      </text>
    </comment>
    <comment ref="C48" authorId="3" shapeId="0" xr:uid="{00000000-0006-0000-0600-00000E000000}">
      <text>
        <r>
          <rPr>
            <b/>
            <sz val="9"/>
            <color indexed="81"/>
            <rFont val="Tahoma"/>
            <family val="2"/>
          </rPr>
          <t>mlr1303:</t>
        </r>
        <r>
          <rPr>
            <sz val="9"/>
            <color indexed="81"/>
            <rFont val="Tahoma"/>
            <family val="2"/>
          </rPr>
          <t xml:space="preserve">
anne to follow up to see how much work costs</t>
        </r>
      </text>
    </comment>
    <comment ref="C49" authorId="3" shapeId="0" xr:uid="{00000000-0006-0000-0600-00000F000000}">
      <text>
        <r>
          <rPr>
            <b/>
            <sz val="9"/>
            <color indexed="81"/>
            <rFont val="Tahoma"/>
            <family val="2"/>
          </rPr>
          <t>mlr1303:</t>
        </r>
        <r>
          <rPr>
            <sz val="9"/>
            <color indexed="81"/>
            <rFont val="Tahoma"/>
            <family val="2"/>
          </rPr>
          <t xml:space="preserve">
set aside for need to reach 10% eval requirement. Redirect to hubs for eval.</t>
        </r>
      </text>
    </comment>
    <comment ref="C51" authorId="3" shapeId="0" xr:uid="{00000000-0006-0000-0600-000010000000}">
      <text>
        <r>
          <rPr>
            <b/>
            <sz val="9"/>
            <color indexed="81"/>
            <rFont val="Tahoma"/>
            <family val="2"/>
          </rPr>
          <t>mlr1303:</t>
        </r>
        <r>
          <rPr>
            <sz val="9"/>
            <color indexed="81"/>
            <rFont val="Tahoma"/>
            <family val="2"/>
          </rPr>
          <t xml:space="preserve">
will need to consider again in future contract years</t>
        </r>
      </text>
    </comment>
    <comment ref="C52" authorId="3" shapeId="0" xr:uid="{00000000-0006-0000-0600-000011000000}">
      <text>
        <r>
          <rPr>
            <b/>
            <sz val="9"/>
            <color indexed="81"/>
            <rFont val="Tahoma"/>
            <family val="2"/>
          </rPr>
          <t>mlr1303:</t>
        </r>
        <r>
          <rPr>
            <sz val="9"/>
            <color indexed="81"/>
            <rFont val="Tahoma"/>
            <family val="2"/>
          </rPr>
          <t xml:space="preserve">
covered for 2011-12; will need to figure in 2013-2014 and beyond</t>
        </r>
      </text>
    </comment>
  </commentList>
</comments>
</file>

<file path=xl/sharedStrings.xml><?xml version="1.0" encoding="utf-8"?>
<sst xmlns="http://schemas.openxmlformats.org/spreadsheetml/2006/main" count="254" uniqueCount="172">
  <si>
    <t>Travel</t>
  </si>
  <si>
    <t>Supplies</t>
  </si>
  <si>
    <t>Contracts</t>
  </si>
  <si>
    <t xml:space="preserve">Communication </t>
  </si>
  <si>
    <t>Postage</t>
  </si>
  <si>
    <t>Printing</t>
  </si>
  <si>
    <t>Rent/Utilities</t>
  </si>
  <si>
    <t>IS Support Services</t>
  </si>
  <si>
    <t>Non-Employee Travel</t>
  </si>
  <si>
    <t>Staff Training</t>
  </si>
  <si>
    <t>% of FTE</t>
  </si>
  <si>
    <t>Balance</t>
  </si>
  <si>
    <t>IT Support Services</t>
  </si>
  <si>
    <t>Benefits</t>
  </si>
  <si>
    <t>Other</t>
  </si>
  <si>
    <t>Daisye Orr</t>
  </si>
  <si>
    <t>UW</t>
  </si>
  <si>
    <t>WACMHC</t>
  </si>
  <si>
    <t>CHEF</t>
  </si>
  <si>
    <t>WA Action for Healthy Kids</t>
  </si>
  <si>
    <t>FTE</t>
  </si>
  <si>
    <t>CTG Year 3</t>
  </si>
  <si>
    <t>Vacant</t>
  </si>
  <si>
    <t>Andrea Valdez</t>
  </si>
  <si>
    <t>Melissa B HSC 3 Communications</t>
  </si>
  <si>
    <t>Centralized Admin</t>
  </si>
  <si>
    <t>Summer</t>
  </si>
  <si>
    <t>Carla H</t>
  </si>
  <si>
    <t>Mary D</t>
  </si>
  <si>
    <t>Chris Z</t>
  </si>
  <si>
    <t>Kara S</t>
  </si>
  <si>
    <t>Marilyn D</t>
  </si>
  <si>
    <t>Tory H</t>
  </si>
  <si>
    <t>James</t>
  </si>
  <si>
    <t>Laura P</t>
  </si>
  <si>
    <t>Colleen A, HEAL Coordinator</t>
  </si>
  <si>
    <t>Vacant HSC 4 - CHW</t>
  </si>
  <si>
    <t>Vacant HSC 2 - CHW</t>
  </si>
  <si>
    <t>Vacant HSC 2 - Debbie Spink</t>
  </si>
  <si>
    <t>Centralized Epi</t>
  </si>
  <si>
    <t>Faith Johnson</t>
  </si>
  <si>
    <t>Monitoring/TA/Training</t>
  </si>
  <si>
    <t>Statewide Meeting</t>
  </si>
  <si>
    <t>Hub On-Site TA/Prog Review</t>
  </si>
  <si>
    <t>Kick Off Meeting</t>
  </si>
  <si>
    <t>Action Institute</t>
  </si>
  <si>
    <t>HC Office Support</t>
  </si>
  <si>
    <t>Lease</t>
  </si>
  <si>
    <t>Communication</t>
  </si>
  <si>
    <t>Copies/Printing</t>
  </si>
  <si>
    <t>Employee Training</t>
  </si>
  <si>
    <t>State HIE</t>
  </si>
  <si>
    <t>Non-Capitalied Equipment</t>
  </si>
  <si>
    <t>ISS</t>
  </si>
  <si>
    <t>IT Costs</t>
  </si>
  <si>
    <t>Healthy Communities Hub</t>
  </si>
  <si>
    <t>Policy Training</t>
  </si>
  <si>
    <t>CHW Training System</t>
  </si>
  <si>
    <t>tenant Survey</t>
  </si>
  <si>
    <t>Base</t>
  </si>
  <si>
    <t>Flow-Through</t>
  </si>
  <si>
    <t>Total Direct</t>
  </si>
  <si>
    <t>Indirect @ 22.2%</t>
  </si>
  <si>
    <t>Indirect @ 1.2%</t>
  </si>
  <si>
    <t>Total Indirect</t>
  </si>
  <si>
    <t>TOTAL</t>
  </si>
  <si>
    <t>Control</t>
  </si>
  <si>
    <t>CTG Budget YR 2</t>
  </si>
  <si>
    <t>YR 1 CF</t>
  </si>
  <si>
    <t>Personnel</t>
  </si>
  <si>
    <t>Julie A, HSC3, Project Mgr</t>
  </si>
  <si>
    <t>Vacant HSC3, PES Analyst</t>
  </si>
  <si>
    <t>Melissa B,HSC 3 Communications</t>
  </si>
  <si>
    <t>James Kissee</t>
  </si>
  <si>
    <t>Rachel S</t>
  </si>
  <si>
    <t>Colleen A, HEAL</t>
  </si>
  <si>
    <t>Cathy Tedrick</t>
  </si>
  <si>
    <t>Pat Justis</t>
  </si>
  <si>
    <t>Vacant, HSC 3 (PI)</t>
  </si>
  <si>
    <t>Francisco</t>
  </si>
  <si>
    <t>Vacant HSC 3 - CHW</t>
  </si>
  <si>
    <t>shd be $12,269</t>
  </si>
  <si>
    <t>Action Institute+2 small scale</t>
  </si>
  <si>
    <t>PDES</t>
  </si>
  <si>
    <t>CHW Training System (BCCHP)</t>
  </si>
  <si>
    <t>IMF Macro</t>
  </si>
  <si>
    <t>RMC Research</t>
  </si>
  <si>
    <t>Qualis Health</t>
  </si>
  <si>
    <t>TBD</t>
  </si>
  <si>
    <t>NGO</t>
  </si>
  <si>
    <t>GOV</t>
  </si>
  <si>
    <t xml:space="preserve">Annual   Salary </t>
  </si>
  <si>
    <t>Direct Total</t>
  </si>
  <si>
    <t>Employee Name</t>
  </si>
  <si>
    <t>Rate</t>
  </si>
  <si>
    <t>Miles RT</t>
  </si>
  <si>
    <t>Total</t>
  </si>
  <si>
    <t>In State- location</t>
  </si>
  <si>
    <t>Out of State</t>
  </si>
  <si>
    <t>Airfare RT</t>
  </si>
  <si>
    <t>Hotel</t>
  </si>
  <si>
    <t>Mileage</t>
  </si>
  <si>
    <t># nights</t>
  </si>
  <si>
    <t>Per diem</t>
  </si>
  <si>
    <t>Daily rate</t>
  </si>
  <si>
    <t># days</t>
  </si>
  <si>
    <t>Nighly rate</t>
  </si>
  <si>
    <t>Example: Travel to Atlanta</t>
  </si>
  <si>
    <t>Other- enter item</t>
  </si>
  <si>
    <t>Number of staff</t>
  </si>
  <si>
    <t>Number of trips</t>
  </si>
  <si>
    <t># trips</t>
  </si>
  <si>
    <t>Total Salaries</t>
  </si>
  <si>
    <t>Amount</t>
  </si>
  <si>
    <t>Total Fringe Benefits</t>
  </si>
  <si>
    <t>Total Travel</t>
  </si>
  <si>
    <t>Total Supplies</t>
  </si>
  <si>
    <t>Total Contracts</t>
  </si>
  <si>
    <t>Total Other</t>
  </si>
  <si>
    <t>TOTAL OUT-OF-STATE TRAVEL</t>
  </si>
  <si>
    <t>A. Salaries and Wages</t>
  </si>
  <si>
    <t>B. Fringe Benefits</t>
  </si>
  <si>
    <t>C. Travel</t>
  </si>
  <si>
    <t>D. Equipment</t>
  </si>
  <si>
    <t>E. Supplies</t>
  </si>
  <si>
    <t>F. Contracts</t>
  </si>
  <si>
    <t>G. Construction</t>
  </si>
  <si>
    <t>H. Other</t>
  </si>
  <si>
    <t>I. Total Direct Charges</t>
  </si>
  <si>
    <t>J. Indirect Cost Rate</t>
  </si>
  <si>
    <t>Description</t>
  </si>
  <si>
    <t>Provide purpose, location, item, rate calculation</t>
  </si>
  <si>
    <t>Equipment is a single item of tangible, nonexpendable, personal property that has a useful life of more than one year and a value of $5,000 or more .</t>
  </si>
  <si>
    <t>Total of A-H</t>
  </si>
  <si>
    <t>Total I-J</t>
  </si>
  <si>
    <t>Indirect</t>
  </si>
  <si>
    <t>In-state overnight</t>
  </si>
  <si>
    <t xml:space="preserve">Other- </t>
  </si>
  <si>
    <t>I. Total Direct</t>
  </si>
  <si>
    <t>J. Indirect</t>
  </si>
  <si>
    <t>shuttle</t>
  </si>
  <si>
    <t>Incentives</t>
  </si>
  <si>
    <t>Salary Employees</t>
  </si>
  <si>
    <t>Hourly Employees</t>
  </si>
  <si>
    <t>Hourly Rate</t>
  </si>
  <si>
    <t>Hours</t>
  </si>
  <si>
    <t>Budget Category</t>
  </si>
  <si>
    <r>
      <t xml:space="preserve">Fringe benefits are allowances and services provided to employees as compensation in addition to regular salaries and wages. Enter the rate your agency uses in cell </t>
    </r>
    <r>
      <rPr>
        <b/>
        <sz val="12"/>
        <color theme="1"/>
        <rFont val="Calibri"/>
        <family val="2"/>
        <scheme val="minor"/>
      </rPr>
      <t>C21</t>
    </r>
    <r>
      <rPr>
        <sz val="12"/>
        <color theme="1"/>
        <rFont val="Calibri"/>
        <family val="2"/>
        <scheme val="minor"/>
      </rPr>
      <t>, and it will calculate automatically.</t>
    </r>
  </si>
  <si>
    <t>Supplies are items costing less than $5,000 per unit, often having one-time use. Include item and calculation.</t>
  </si>
  <si>
    <t>Include position, name, salary/rate, level of effort (FTE), and total salary.</t>
  </si>
  <si>
    <t>This category addresses any costs not included in of the other cost categories. Costs that fall under “Other” would include rent, client incentives, telephone, travel for non-employees, training, IT costs, postage printing, or other costs that do not fit under other budget categories.</t>
  </si>
  <si>
    <t>Name, type of contract, service, itemized line item breakdown.</t>
  </si>
  <si>
    <t>Budget Category (See teal Definitions tab)</t>
  </si>
  <si>
    <t>Example: Travel to Seattle</t>
  </si>
  <si>
    <t>TOTAL IN-STATE TRAVEL</t>
  </si>
  <si>
    <t>Consutruction projects (including renovation projects).</t>
  </si>
  <si>
    <t>Based on submitted, approved federal indirect rate agreement. If you do not have a federal indirect rate agreement, indirect costs cannot total more than 10% of direct costs.</t>
  </si>
  <si>
    <t>Total Project Budget</t>
  </si>
  <si>
    <t>K. Total Project Budget</t>
  </si>
  <si>
    <t>Requested award amount</t>
  </si>
  <si>
    <r>
      <t xml:space="preserve">Provide purpose, location, item, rate calculation. Use the travel tab for calculations and enter totals for in-state and out-of-state on the budget tab in </t>
    </r>
    <r>
      <rPr>
        <b/>
        <sz val="12"/>
        <color theme="1"/>
        <rFont val="Calibri"/>
        <family val="2"/>
        <scheme val="minor"/>
      </rPr>
      <t>D23 &amp; D24</t>
    </r>
    <r>
      <rPr>
        <sz val="12"/>
        <color theme="1"/>
        <rFont val="Calibri"/>
        <family val="2"/>
        <scheme val="minor"/>
      </rPr>
      <t>. Please note there may be restrictions on some travel due to COVID-19.</t>
    </r>
  </si>
  <si>
    <t>TOTAL BUDGET</t>
  </si>
  <si>
    <t>Name/vendor</t>
  </si>
  <si>
    <t>Name/item</t>
  </si>
  <si>
    <t>Total Equipment</t>
  </si>
  <si>
    <t>Out-of-State Total</t>
  </si>
  <si>
    <t>In State Total</t>
  </si>
  <si>
    <t xml:space="preserve">The itemized budget should list all budget items for the proposed project funded by the grant award. On the budget tab, hover over the cells with comment marks (example in the cell to the right), and see the definitions of all categories are below. You can use the travel tab for calculating and enter the totals on the budget tab. </t>
  </si>
  <si>
    <t>Employee Role (Name - optional)</t>
  </si>
  <si>
    <t>Grant Funds</t>
  </si>
  <si>
    <t>In Kind/Other Funds</t>
  </si>
  <si>
    <t>Ex: Project manager (Bob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</si>
</sst>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_);\(0.00\)"/>
    <numFmt numFmtId="167" formatCode="[$-409]mmmm\ d\,\ yyyy;@"/>
    <numFmt numFmtId="168" formatCode="General_)"/>
  </numFmts>
  <fonts count="112"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color theme="1"/>
      <name val="Calibri"/>
      <family val="2"/>
      <scheme val="minor"/>
    </font>
    <font>
      <b/>
      <sz val="9"/>
      <color indexed="81"/>
      <name val="Tahoma"/>
      <family val="2"/>
    </font>
    <font>
      <sz val="9"/>
      <color indexed="81"/>
      <name val="Tahoma"/>
      <family val="2"/>
    </font>
    <font>
      <sz val="10"/>
      <name val="Arial"/>
      <family val="2"/>
    </font>
    <font>
      <b/>
      <sz val="12"/>
      <name val="Arial"/>
      <family val="2"/>
    </font>
    <font>
      <b/>
      <sz val="10"/>
      <name val="Arial"/>
      <family val="2"/>
    </font>
    <font>
      <b/>
      <u/>
      <sz val="10"/>
      <name val="Arial"/>
      <family val="2"/>
    </font>
    <font>
      <b/>
      <sz val="10"/>
      <color theme="6" tint="-0.249977111117893"/>
      <name val="Arial"/>
      <family val="2"/>
    </font>
    <font>
      <sz val="10"/>
      <color indexed="81"/>
      <name val="Tahoma"/>
      <family val="2"/>
    </font>
    <font>
      <b/>
      <sz val="10"/>
      <color indexed="81"/>
      <name val="Tahoma"/>
      <family val="2"/>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1"/>
      <color theme="1"/>
      <name val="Calibri"/>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u/>
      <sz val="10"/>
      <color indexed="12"/>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u/>
      <sz val="9"/>
      <color indexed="12"/>
      <name val="Arial"/>
      <family val="2"/>
    </font>
    <font>
      <sz val="10"/>
      <name val="Courier"/>
      <family val="3"/>
    </font>
    <font>
      <u/>
      <sz val="9"/>
      <color theme="1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u/>
      <sz val="11"/>
      <color theme="10"/>
      <name val="Calibri"/>
      <family val="2"/>
    </font>
    <font>
      <sz val="12"/>
      <name val="Arial Black"/>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2"/>
      <color indexed="8"/>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56"/>
      <name val="Cambria"/>
      <family val="2"/>
    </font>
    <font>
      <i/>
      <sz val="11"/>
      <color theme="1"/>
      <name val="Calibri"/>
      <family val="2"/>
      <scheme val="minor"/>
    </font>
    <font>
      <i/>
      <sz val="12"/>
      <name val="Calibri"/>
      <family val="2"/>
      <scheme val="minor"/>
    </font>
    <font>
      <i/>
      <sz val="12"/>
      <color theme="1"/>
      <name val="Calibri"/>
      <family val="2"/>
      <scheme val="minor"/>
    </font>
    <font>
      <b/>
      <i/>
      <sz val="12"/>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F6FB"/>
        <bgColor indexed="64"/>
      </patternFill>
    </fill>
    <fill>
      <patternFill patternType="solid">
        <fgColor rgb="FFEAF1F6"/>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8"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48484"/>
      </left>
      <right style="thin">
        <color rgb="FF848484"/>
      </right>
      <top style="thin">
        <color rgb="FF848484"/>
      </top>
      <bottom style="thin">
        <color rgb="FF84848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091">
    <xf numFmtId="0" fontId="0" fillId="0" borderId="0"/>
    <xf numFmtId="44" fontId="3" fillId="0" borderId="0" applyFont="0" applyFill="0" applyBorder="0" applyAlignment="0" applyProtection="0"/>
    <xf numFmtId="43" fontId="3" fillId="0" borderId="0" applyFont="0" applyFill="0" applyBorder="0" applyAlignment="0" applyProtection="0"/>
    <xf numFmtId="0" fontId="7" fillId="0" borderId="0"/>
    <xf numFmtId="44" fontId="7" fillId="0" borderId="0" applyFont="0" applyFill="0" applyBorder="0" applyAlignment="0" applyProtection="0"/>
    <xf numFmtId="0" fontId="18" fillId="0" borderId="0"/>
    <xf numFmtId="44"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19" fillId="0" borderId="0" applyNumberFormat="0" applyFill="0" applyBorder="0" applyAlignment="0" applyProtection="0"/>
    <xf numFmtId="0" fontId="3" fillId="12" borderId="16" applyNumberFormat="0" applyFont="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12" applyNumberFormat="0" applyAlignment="0" applyProtection="0"/>
    <xf numFmtId="0" fontId="48" fillId="10" borderId="13" applyNumberFormat="0" applyAlignment="0" applyProtection="0"/>
    <xf numFmtId="0" fontId="49" fillId="10" borderId="12" applyNumberFormat="0" applyAlignment="0" applyProtection="0"/>
    <xf numFmtId="0" fontId="50" fillId="0" borderId="14" applyNumberFormat="0" applyFill="0" applyAlignment="0" applyProtection="0"/>
    <xf numFmtId="0" fontId="51" fillId="11" borderId="1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35" fillId="0" borderId="17" applyNumberFormat="0" applyFill="0" applyAlignment="0" applyProtection="0"/>
    <xf numFmtId="0" fontId="5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54" fillId="3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56" fillId="0" borderId="0"/>
    <xf numFmtId="0" fontId="7" fillId="0" borderId="0"/>
    <xf numFmtId="0" fontId="3" fillId="0" borderId="0"/>
    <xf numFmtId="0" fontId="3" fillId="0" borderId="0"/>
    <xf numFmtId="0" fontId="3" fillId="0" borderId="0"/>
    <xf numFmtId="0" fontId="3" fillId="0" borderId="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69" fillId="0" borderId="0" applyNumberFormat="0" applyFill="0" applyAlignment="0" applyProtection="0">
      <alignment vertical="top"/>
      <protection locked="0"/>
    </xf>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12" applyNumberFormat="0" applyAlignment="0" applyProtection="0"/>
    <xf numFmtId="0" fontId="62" fillId="10" borderId="13" applyNumberFormat="0" applyAlignment="0" applyProtection="0"/>
    <xf numFmtId="0" fontId="63" fillId="10" borderId="12" applyNumberFormat="0" applyAlignment="0" applyProtection="0"/>
    <xf numFmtId="0" fontId="64" fillId="0" borderId="14" applyNumberFormat="0" applyFill="0" applyAlignment="0" applyProtection="0"/>
    <xf numFmtId="0" fontId="65" fillId="11" borderId="1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9" fillId="0" borderId="17" applyNumberFormat="0" applyFill="0" applyAlignment="0" applyProtection="0"/>
    <xf numFmtId="0" fontId="6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68" fillId="36"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69" fillId="0" borderId="0" applyNumberFormat="0" applyFill="0" applyBorder="0" applyAlignment="0" applyProtection="0">
      <alignment vertical="top"/>
      <protection locked="0"/>
    </xf>
    <xf numFmtId="0" fontId="38" fillId="0" borderId="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7" fillId="0" borderId="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168" fontId="70" fillId="0" borderId="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57" fillId="0" borderId="0" applyNumberFormat="0" applyFill="0" applyBorder="0" applyAlignment="0" applyProtection="0">
      <alignment vertical="top"/>
      <protection locked="0"/>
    </xf>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12" applyNumberFormat="0" applyAlignment="0" applyProtection="0"/>
    <xf numFmtId="0" fontId="62" fillId="10" borderId="13" applyNumberFormat="0" applyAlignment="0" applyProtection="0"/>
    <xf numFmtId="0" fontId="63" fillId="10" borderId="12" applyNumberFormat="0" applyAlignment="0" applyProtection="0"/>
    <xf numFmtId="0" fontId="64" fillId="0" borderId="14" applyNumberFormat="0" applyFill="0" applyAlignment="0" applyProtection="0"/>
    <xf numFmtId="0" fontId="65" fillId="11" borderId="1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39" fillId="0" borderId="17" applyNumberFormat="0" applyFill="0" applyAlignment="0" applyProtection="0"/>
    <xf numFmtId="0" fontId="6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68" fillId="36" borderId="0" applyNumberFormat="0" applyBorder="0" applyAlignment="0" applyProtection="0"/>
    <xf numFmtId="0" fontId="38" fillId="0" borderId="0"/>
    <xf numFmtId="0" fontId="38" fillId="12" borderId="16" applyNumberFormat="0" applyFont="0" applyAlignment="0" applyProtection="0"/>
    <xf numFmtId="0" fontId="3" fillId="0" borderId="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8" fillId="0" borderId="0"/>
    <xf numFmtId="0" fontId="38" fillId="12" borderId="16" applyNumberFormat="0" applyFont="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4" borderId="0" applyNumberFormat="0" applyBorder="0" applyAlignment="0" applyProtection="0"/>
    <xf numFmtId="0" fontId="38" fillId="35" borderId="0" applyNumberFormat="0" applyBorder="0" applyAlignment="0" applyProtection="0"/>
    <xf numFmtId="0" fontId="38" fillId="0" borderId="0"/>
    <xf numFmtId="0" fontId="38" fillId="12" borderId="16" applyNumberFormat="0" applyFont="0" applyAlignment="0" applyProtection="0"/>
    <xf numFmtId="0" fontId="3" fillId="0" borderId="0"/>
    <xf numFmtId="0" fontId="3" fillId="0" borderId="0"/>
    <xf numFmtId="0" fontId="3" fillId="0" borderId="0"/>
    <xf numFmtId="0" fontId="71" fillId="0" borderId="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7" fillId="0" borderId="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12" applyNumberFormat="0" applyAlignment="0" applyProtection="0"/>
    <xf numFmtId="0" fontId="76" fillId="10" borderId="13" applyNumberFormat="0" applyAlignment="0" applyProtection="0"/>
    <xf numFmtId="0" fontId="77" fillId="10" borderId="12" applyNumberFormat="0" applyAlignment="0" applyProtection="0"/>
    <xf numFmtId="0" fontId="78" fillId="0" borderId="14" applyNumberFormat="0" applyFill="0" applyAlignment="0" applyProtection="0"/>
    <xf numFmtId="0" fontId="79" fillId="11" borderId="15" applyNumberFormat="0" applyAlignment="0" applyProtection="0"/>
    <xf numFmtId="0" fontId="80" fillId="0" borderId="0" applyNumberFormat="0" applyFill="0" applyBorder="0" applyAlignment="0" applyProtection="0"/>
    <xf numFmtId="0" fontId="37" fillId="12" borderId="16" applyNumberFormat="0" applyFont="0" applyAlignment="0" applyProtection="0"/>
    <xf numFmtId="0" fontId="81" fillId="0" borderId="0" applyNumberFormat="0" applyFill="0" applyBorder="0" applyAlignment="0" applyProtection="0"/>
    <xf numFmtId="0" fontId="36" fillId="0" borderId="17" applyNumberFormat="0" applyFill="0" applyAlignment="0" applyProtection="0"/>
    <xf numFmtId="0" fontId="82"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82" fillId="36"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83" fillId="0" borderId="0" applyNumberFormat="0" applyFill="0" applyBorder="0" applyAlignment="0" applyProtection="0">
      <alignment vertical="top"/>
      <protection locked="0"/>
    </xf>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0" borderId="0"/>
    <xf numFmtId="0" fontId="37" fillId="12" borderId="16" applyNumberFormat="0" applyFont="0" applyAlignment="0" applyProtection="0"/>
    <xf numFmtId="0" fontId="37" fillId="14"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1" fillId="0" borderId="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2" applyNumberFormat="0" applyAlignment="0" applyProtection="0"/>
    <xf numFmtId="0" fontId="27" fillId="10" borderId="13" applyNumberFormat="0" applyAlignment="0" applyProtection="0"/>
    <xf numFmtId="0" fontId="28" fillId="10" borderId="12" applyNumberFormat="0" applyAlignment="0" applyProtection="0"/>
    <xf numFmtId="0" fontId="29" fillId="0" borderId="14" applyNumberFormat="0" applyFill="0" applyAlignment="0" applyProtection="0"/>
    <xf numFmtId="0" fontId="30" fillId="11" borderId="15" applyNumberFormat="0" applyAlignment="0" applyProtection="0"/>
    <xf numFmtId="0" fontId="31" fillId="0" borderId="0" applyNumberFormat="0" applyFill="0" applyBorder="0" applyAlignment="0" applyProtection="0"/>
    <xf numFmtId="0" fontId="1" fillId="12" borderId="16" applyNumberFormat="0" applyFont="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7" fillId="0" borderId="0"/>
    <xf numFmtId="0" fontId="1" fillId="0" borderId="0"/>
    <xf numFmtId="0" fontId="7" fillId="0" borderId="0"/>
    <xf numFmtId="43" fontId="1" fillId="0" borderId="0" applyFont="0" applyFill="0" applyBorder="0" applyAlignment="0" applyProtection="0"/>
    <xf numFmtId="0" fontId="40" fillId="37" borderId="18" applyNumberFormat="0" applyProtection="0">
      <alignment horizontal="left" vertical="center" indent="1"/>
    </xf>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4" fillId="16" borderId="0" applyNumberFormat="0" applyBorder="0" applyAlignment="0" applyProtection="0"/>
    <xf numFmtId="0" fontId="3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20" borderId="0" applyNumberFormat="0" applyBorder="0" applyAlignment="0" applyProtection="0"/>
    <xf numFmtId="0" fontId="3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3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3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3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xf numFmtId="0" fontId="3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13" borderId="0" applyNumberFormat="0" applyBorder="0" applyAlignment="0" applyProtection="0"/>
    <xf numFmtId="0" fontId="3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7" borderId="0" applyNumberFormat="0" applyBorder="0" applyAlignment="0" applyProtection="0"/>
    <xf numFmtId="0" fontId="3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3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3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3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3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45" fillId="7" borderId="0" applyNumberFormat="0" applyBorder="0" applyAlignment="0" applyProtection="0"/>
    <xf numFmtId="0" fontId="24"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9" fillId="10" borderId="12" applyNumberFormat="0" applyAlignment="0" applyProtection="0"/>
    <xf numFmtId="0" fontId="28" fillId="10" borderId="12" applyNumberFormat="0" applyAlignment="0" applyProtection="0"/>
    <xf numFmtId="0" fontId="49" fillId="10" borderId="12" applyNumberFormat="0" applyAlignment="0" applyProtection="0"/>
    <xf numFmtId="0" fontId="49" fillId="10" borderId="12" applyNumberFormat="0" applyAlignment="0" applyProtection="0"/>
    <xf numFmtId="0" fontId="51" fillId="11" borderId="15" applyNumberFormat="0" applyAlignment="0" applyProtection="0"/>
    <xf numFmtId="0" fontId="30" fillId="11" borderId="15" applyNumberFormat="0" applyAlignment="0" applyProtection="0"/>
    <xf numFmtId="0" fontId="51" fillId="11" borderId="15" applyNumberFormat="0" applyAlignment="0" applyProtection="0"/>
    <xf numFmtId="0" fontId="51" fillId="11" borderId="15"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4" fillId="6" borderId="0" applyNumberFormat="0" applyBorder="0" applyAlignment="0" applyProtection="0"/>
    <xf numFmtId="0" fontId="23"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7" fillId="9" borderId="12" applyNumberFormat="0" applyAlignment="0" applyProtection="0"/>
    <xf numFmtId="0" fontId="26" fillId="9" borderId="12" applyNumberFormat="0" applyAlignment="0" applyProtection="0"/>
    <xf numFmtId="0" fontId="47" fillId="9" borderId="12" applyNumberFormat="0" applyAlignment="0" applyProtection="0"/>
    <xf numFmtId="0" fontId="47" fillId="9" borderId="12" applyNumberFormat="0" applyAlignment="0" applyProtection="0"/>
    <xf numFmtId="0" fontId="50" fillId="0" borderId="14" applyNumberFormat="0" applyFill="0" applyAlignment="0" applyProtection="0"/>
    <xf numFmtId="0" fontId="29" fillId="0" borderId="14" applyNumberFormat="0" applyFill="0" applyAlignment="0" applyProtection="0"/>
    <xf numFmtId="0" fontId="50" fillId="0" borderId="14" applyNumberFormat="0" applyFill="0" applyAlignment="0" applyProtection="0"/>
    <xf numFmtId="0" fontId="50" fillId="0" borderId="14" applyNumberFormat="0" applyFill="0" applyAlignment="0" applyProtection="0"/>
    <xf numFmtId="0" fontId="46" fillId="8" borderId="0" applyNumberFormat="0" applyBorder="0" applyAlignment="0" applyProtection="0"/>
    <xf numFmtId="0" fontId="25"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3" fillId="0" borderId="0"/>
    <xf numFmtId="0" fontId="1" fillId="0" borderId="0"/>
    <xf numFmtId="0" fontId="1" fillId="0" borderId="0"/>
    <xf numFmtId="0" fontId="1" fillId="0" borderId="0"/>
    <xf numFmtId="0" fontId="84" fillId="0" borderId="0"/>
    <xf numFmtId="0" fontId="40" fillId="38" borderId="0"/>
    <xf numFmtId="0" fontId="40" fillId="38" borderId="0"/>
    <xf numFmtId="0" fontId="40" fillId="38" borderId="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48" fillId="10" borderId="13" applyNumberFormat="0" applyAlignment="0" applyProtection="0"/>
    <xf numFmtId="0" fontId="27" fillId="10" borderId="13" applyNumberFormat="0" applyAlignment="0" applyProtection="0"/>
    <xf numFmtId="0" fontId="48" fillId="10" borderId="13" applyNumberFormat="0" applyAlignment="0" applyProtection="0"/>
    <xf numFmtId="0" fontId="48" fillId="10" borderId="13" applyNumberFormat="0" applyAlignment="0" applyProtection="0"/>
    <xf numFmtId="0" fontId="40" fillId="37" borderId="18" applyNumberFormat="0" applyProtection="0">
      <alignment horizontal="left" vertical="center" indent="1"/>
    </xf>
    <xf numFmtId="0" fontId="7" fillId="39" borderId="19" applyNumberFormat="0" applyProtection="0">
      <alignment horizontal="left" vertical="center" indent="1"/>
    </xf>
    <xf numFmtId="0" fontId="7" fillId="39" borderId="19" applyNumberFormat="0" applyProtection="0">
      <alignment horizontal="left" vertical="center" indent="1"/>
    </xf>
    <xf numFmtId="0" fontId="35" fillId="0" borderId="17" applyNumberFormat="0" applyFill="0" applyAlignment="0" applyProtection="0"/>
    <xf numFmtId="0" fontId="33"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6" applyNumberFormat="0" applyFont="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38" borderId="0"/>
    <xf numFmtId="0" fontId="40" fillId="38" borderId="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40" fillId="37" borderId="18" applyNumberFormat="0" applyProtection="0">
      <alignment horizontal="left" vertical="center" indent="1"/>
    </xf>
    <xf numFmtId="0" fontId="40" fillId="37" borderId="18" applyNumberFormat="0" applyProtection="0">
      <alignment horizontal="left" vertical="center" indent="1"/>
    </xf>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0" borderId="0"/>
    <xf numFmtId="0" fontId="1" fillId="12" borderId="16"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7" fillId="0" borderId="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8"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8"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85" fillId="40" borderId="0" applyNumberFormat="0" applyBorder="0" applyAlignment="0" applyProtection="0"/>
    <xf numFmtId="0" fontId="3" fillId="14" borderId="0" applyNumberFormat="0" applyBorder="0" applyAlignment="0" applyProtection="0"/>
    <xf numFmtId="167" fontId="85" fillId="40"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85" fillId="40" borderId="0" applyNumberFormat="0" applyBorder="0" applyAlignment="0" applyProtection="0"/>
    <xf numFmtId="167" fontId="85" fillId="40"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8"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8"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85" fillId="41" borderId="0" applyNumberFormat="0" applyBorder="0" applyAlignment="0" applyProtection="0"/>
    <xf numFmtId="0" fontId="3" fillId="18" borderId="0" applyNumberFormat="0" applyBorder="0" applyAlignment="0" applyProtection="0"/>
    <xf numFmtId="167" fontId="85" fillId="41"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85" fillId="41" borderId="0" applyNumberFormat="0" applyBorder="0" applyAlignment="0" applyProtection="0"/>
    <xf numFmtId="167" fontId="85" fillId="41"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8"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8"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85" fillId="42" borderId="0" applyNumberFormat="0" applyBorder="0" applyAlignment="0" applyProtection="0"/>
    <xf numFmtId="0" fontId="3" fillId="22" borderId="0" applyNumberFormat="0" applyBorder="0" applyAlignment="0" applyProtection="0"/>
    <xf numFmtId="167" fontId="85" fillId="4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85" fillId="42" borderId="0" applyNumberFormat="0" applyBorder="0" applyAlignment="0" applyProtection="0"/>
    <xf numFmtId="167" fontId="85" fillId="4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8"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8"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85" fillId="43" borderId="0" applyNumberFormat="0" applyBorder="0" applyAlignment="0" applyProtection="0"/>
    <xf numFmtId="0" fontId="3" fillId="26" borderId="0" applyNumberFormat="0" applyBorder="0" applyAlignment="0" applyProtection="0"/>
    <xf numFmtId="167" fontId="85" fillId="43"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85" fillId="43" borderId="0" applyNumberFormat="0" applyBorder="0" applyAlignment="0" applyProtection="0"/>
    <xf numFmtId="167" fontId="85" fillId="43"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8"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8"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85" fillId="44" borderId="0" applyNumberFormat="0" applyBorder="0" applyAlignment="0" applyProtection="0"/>
    <xf numFmtId="0" fontId="3" fillId="30" borderId="0" applyNumberFormat="0" applyBorder="0" applyAlignment="0" applyProtection="0"/>
    <xf numFmtId="167" fontId="85" fillId="44"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85" fillId="44" borderId="0" applyNumberFormat="0" applyBorder="0" applyAlignment="0" applyProtection="0"/>
    <xf numFmtId="167" fontId="85" fillId="44"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8"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8"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85" fillId="45" borderId="0" applyNumberFormat="0" applyBorder="0" applyAlignment="0" applyProtection="0"/>
    <xf numFmtId="0" fontId="3" fillId="34" borderId="0" applyNumberFormat="0" applyBorder="0" applyAlignment="0" applyProtection="0"/>
    <xf numFmtId="167" fontId="85" fillId="45"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85" fillId="45" borderId="0" applyNumberFormat="0" applyBorder="0" applyAlignment="0" applyProtection="0"/>
    <xf numFmtId="167" fontId="85" fillId="45"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8"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8"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85" fillId="46" borderId="0" applyNumberFormat="0" applyBorder="0" applyAlignment="0" applyProtection="0"/>
    <xf numFmtId="0" fontId="3" fillId="15" borderId="0" applyNumberFormat="0" applyBorder="0" applyAlignment="0" applyProtection="0"/>
    <xf numFmtId="167" fontId="85" fillId="46"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8"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8"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85" fillId="47" borderId="0" applyNumberFormat="0" applyBorder="0" applyAlignment="0" applyProtection="0"/>
    <xf numFmtId="0" fontId="3" fillId="19" borderId="0" applyNumberFormat="0" applyBorder="0" applyAlignment="0" applyProtection="0"/>
    <xf numFmtId="167" fontId="85" fillId="47"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85" fillId="47" borderId="0" applyNumberFormat="0" applyBorder="0" applyAlignment="0" applyProtection="0"/>
    <xf numFmtId="167" fontId="85" fillId="47"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8"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8"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85" fillId="48" borderId="0" applyNumberFormat="0" applyBorder="0" applyAlignment="0" applyProtection="0"/>
    <xf numFmtId="0" fontId="3" fillId="23" borderId="0" applyNumberFormat="0" applyBorder="0" applyAlignment="0" applyProtection="0"/>
    <xf numFmtId="167" fontId="85" fillId="48"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85" fillId="48" borderId="0" applyNumberFormat="0" applyBorder="0" applyAlignment="0" applyProtection="0"/>
    <xf numFmtId="167" fontId="85" fillId="48"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8"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8"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85" fillId="43" borderId="0" applyNumberFormat="0" applyBorder="0" applyAlignment="0" applyProtection="0"/>
    <xf numFmtId="0" fontId="3" fillId="27" borderId="0" applyNumberFormat="0" applyBorder="0" applyAlignment="0" applyProtection="0"/>
    <xf numFmtId="167" fontId="85" fillId="43"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85" fillId="43" borderId="0" applyNumberFormat="0" applyBorder="0" applyAlignment="0" applyProtection="0"/>
    <xf numFmtId="167" fontId="85" fillId="43"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8"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8"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85" fillId="46" borderId="0" applyNumberFormat="0" applyBorder="0" applyAlignment="0" applyProtection="0"/>
    <xf numFmtId="0" fontId="3" fillId="31" borderId="0" applyNumberFormat="0" applyBorder="0" applyAlignment="0" applyProtection="0"/>
    <xf numFmtId="167" fontId="85" fillId="46"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8"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8"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85" fillId="49" borderId="0" applyNumberFormat="0" applyBorder="0" applyAlignment="0" applyProtection="0"/>
    <xf numFmtId="0" fontId="3" fillId="35" borderId="0" applyNumberFormat="0" applyBorder="0" applyAlignment="0" applyProtection="0"/>
    <xf numFmtId="167" fontId="85" fillId="49"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85" fillId="49" borderId="0" applyNumberFormat="0" applyBorder="0" applyAlignment="0" applyProtection="0"/>
    <xf numFmtId="167" fontId="85" fillId="49"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68" fillId="16" borderId="0" applyNumberFormat="0" applyBorder="0" applyAlignment="0" applyProtection="0"/>
    <xf numFmtId="0" fontId="34" fillId="16" borderId="0" applyNumberFormat="0" applyBorder="0" applyAlignment="0" applyProtection="0"/>
    <xf numFmtId="167" fontId="68" fillId="16" borderId="0" applyNumberFormat="0" applyBorder="0" applyAlignment="0" applyProtection="0"/>
    <xf numFmtId="0" fontId="54" fillId="16" borderId="0" applyNumberFormat="0" applyBorder="0" applyAlignment="0" applyProtection="0"/>
    <xf numFmtId="167" fontId="54" fillId="16" borderId="0" applyNumberFormat="0" applyBorder="0" applyAlignment="0" applyProtection="0"/>
    <xf numFmtId="0" fontId="34" fillId="16" borderId="0" applyNumberFormat="0" applyBorder="0" applyAlignment="0" applyProtection="0"/>
    <xf numFmtId="167" fontId="54" fillId="16" borderId="0" applyNumberFormat="0" applyBorder="0" applyAlignment="0" applyProtection="0"/>
    <xf numFmtId="167" fontId="86" fillId="50" borderId="0" applyNumberFormat="0" applyBorder="0" applyAlignment="0" applyProtection="0"/>
    <xf numFmtId="0" fontId="54" fillId="16" borderId="0" applyNumberFormat="0" applyBorder="0" applyAlignment="0" applyProtection="0"/>
    <xf numFmtId="167" fontId="86" fillId="50" borderId="0" applyNumberFormat="0" applyBorder="0" applyAlignment="0" applyProtection="0"/>
    <xf numFmtId="0" fontId="34" fillId="16" borderId="0" applyNumberFormat="0" applyBorder="0" applyAlignment="0" applyProtection="0"/>
    <xf numFmtId="167" fontId="34" fillId="16" borderId="0" applyNumberFormat="0" applyBorder="0" applyAlignment="0" applyProtection="0"/>
    <xf numFmtId="0" fontId="54" fillId="16" borderId="0" applyNumberFormat="0" applyBorder="0" applyAlignment="0" applyProtection="0"/>
    <xf numFmtId="0" fontId="34" fillId="16" borderId="0" applyNumberFormat="0" applyBorder="0" applyAlignment="0" applyProtection="0"/>
    <xf numFmtId="167" fontId="54" fillId="16" borderId="0" applyNumberFormat="0" applyBorder="0" applyAlignment="0" applyProtection="0"/>
    <xf numFmtId="167" fontId="54" fillId="16" borderId="0" applyNumberFormat="0" applyBorder="0" applyAlignment="0" applyProtection="0"/>
    <xf numFmtId="0" fontId="34" fillId="16" borderId="0" applyNumberFormat="0" applyBorder="0" applyAlignment="0" applyProtection="0"/>
    <xf numFmtId="167" fontId="68" fillId="20" borderId="0" applyNumberFormat="0" applyBorder="0" applyAlignment="0" applyProtection="0"/>
    <xf numFmtId="0" fontId="34" fillId="20" borderId="0" applyNumberFormat="0" applyBorder="0" applyAlignment="0" applyProtection="0"/>
    <xf numFmtId="167" fontId="68" fillId="20" borderId="0" applyNumberFormat="0" applyBorder="0" applyAlignment="0" applyProtection="0"/>
    <xf numFmtId="0" fontId="54" fillId="20" borderId="0" applyNumberFormat="0" applyBorder="0" applyAlignment="0" applyProtection="0"/>
    <xf numFmtId="167" fontId="54" fillId="20" borderId="0" applyNumberFormat="0" applyBorder="0" applyAlignment="0" applyProtection="0"/>
    <xf numFmtId="0" fontId="34" fillId="20" borderId="0" applyNumberFormat="0" applyBorder="0" applyAlignment="0" applyProtection="0"/>
    <xf numFmtId="167" fontId="54" fillId="20" borderId="0" applyNumberFormat="0" applyBorder="0" applyAlignment="0" applyProtection="0"/>
    <xf numFmtId="167" fontId="86" fillId="47" borderId="0" applyNumberFormat="0" applyBorder="0" applyAlignment="0" applyProtection="0"/>
    <xf numFmtId="0" fontId="54" fillId="20" borderId="0" applyNumberFormat="0" applyBorder="0" applyAlignment="0" applyProtection="0"/>
    <xf numFmtId="167" fontId="86" fillId="47" borderId="0" applyNumberFormat="0" applyBorder="0" applyAlignment="0" applyProtection="0"/>
    <xf numFmtId="0" fontId="34" fillId="20" borderId="0" applyNumberFormat="0" applyBorder="0" applyAlignment="0" applyProtection="0"/>
    <xf numFmtId="167" fontId="34" fillId="20" borderId="0" applyNumberFormat="0" applyBorder="0" applyAlignment="0" applyProtection="0"/>
    <xf numFmtId="0" fontId="54" fillId="20" borderId="0" applyNumberFormat="0" applyBorder="0" applyAlignment="0" applyProtection="0"/>
    <xf numFmtId="0" fontId="34" fillId="20" borderId="0" applyNumberFormat="0" applyBorder="0" applyAlignment="0" applyProtection="0"/>
    <xf numFmtId="167" fontId="54" fillId="20" borderId="0" applyNumberFormat="0" applyBorder="0" applyAlignment="0" applyProtection="0"/>
    <xf numFmtId="167" fontId="54" fillId="20" borderId="0" applyNumberFormat="0" applyBorder="0" applyAlignment="0" applyProtection="0"/>
    <xf numFmtId="0" fontId="34" fillId="20" borderId="0" applyNumberFormat="0" applyBorder="0" applyAlignment="0" applyProtection="0"/>
    <xf numFmtId="167" fontId="68" fillId="24" borderId="0" applyNumberFormat="0" applyBorder="0" applyAlignment="0" applyProtection="0"/>
    <xf numFmtId="0" fontId="34" fillId="24" borderId="0" applyNumberFormat="0" applyBorder="0" applyAlignment="0" applyProtection="0"/>
    <xf numFmtId="167" fontId="68" fillId="24" borderId="0" applyNumberFormat="0" applyBorder="0" applyAlignment="0" applyProtection="0"/>
    <xf numFmtId="0" fontId="54" fillId="24" borderId="0" applyNumberFormat="0" applyBorder="0" applyAlignment="0" applyProtection="0"/>
    <xf numFmtId="167" fontId="54" fillId="24" borderId="0" applyNumberFormat="0" applyBorder="0" applyAlignment="0" applyProtection="0"/>
    <xf numFmtId="0" fontId="34" fillId="24" borderId="0" applyNumberFormat="0" applyBorder="0" applyAlignment="0" applyProtection="0"/>
    <xf numFmtId="167" fontId="54" fillId="24" borderId="0" applyNumberFormat="0" applyBorder="0" applyAlignment="0" applyProtection="0"/>
    <xf numFmtId="167" fontId="86" fillId="48" borderId="0" applyNumberFormat="0" applyBorder="0" applyAlignment="0" applyProtection="0"/>
    <xf numFmtId="0" fontId="54" fillId="24" borderId="0" applyNumberFormat="0" applyBorder="0" applyAlignment="0" applyProtection="0"/>
    <xf numFmtId="167" fontId="86" fillId="48" borderId="0" applyNumberFormat="0" applyBorder="0" applyAlignment="0" applyProtection="0"/>
    <xf numFmtId="0" fontId="34" fillId="24" borderId="0" applyNumberFormat="0" applyBorder="0" applyAlignment="0" applyProtection="0"/>
    <xf numFmtId="167" fontId="34" fillId="24" borderId="0" applyNumberFormat="0" applyBorder="0" applyAlignment="0" applyProtection="0"/>
    <xf numFmtId="0" fontId="54" fillId="24" borderId="0" applyNumberFormat="0" applyBorder="0" applyAlignment="0" applyProtection="0"/>
    <xf numFmtId="0" fontId="34" fillId="24" borderId="0" applyNumberFormat="0" applyBorder="0" applyAlignment="0" applyProtection="0"/>
    <xf numFmtId="167" fontId="54" fillId="24" borderId="0" applyNumberFormat="0" applyBorder="0" applyAlignment="0" applyProtection="0"/>
    <xf numFmtId="167" fontId="54" fillId="24" borderId="0" applyNumberFormat="0" applyBorder="0" applyAlignment="0" applyProtection="0"/>
    <xf numFmtId="0" fontId="34" fillId="24" borderId="0" applyNumberFormat="0" applyBorder="0" applyAlignment="0" applyProtection="0"/>
    <xf numFmtId="167" fontId="68" fillId="28" borderId="0" applyNumberFormat="0" applyBorder="0" applyAlignment="0" applyProtection="0"/>
    <xf numFmtId="0" fontId="34" fillId="28" borderId="0" applyNumberFormat="0" applyBorder="0" applyAlignment="0" applyProtection="0"/>
    <xf numFmtId="167" fontId="68" fillId="28" borderId="0" applyNumberFormat="0" applyBorder="0" applyAlignment="0" applyProtection="0"/>
    <xf numFmtId="0" fontId="54" fillId="28" borderId="0" applyNumberFormat="0" applyBorder="0" applyAlignment="0" applyProtection="0"/>
    <xf numFmtId="167" fontId="54" fillId="28" borderId="0" applyNumberFormat="0" applyBorder="0" applyAlignment="0" applyProtection="0"/>
    <xf numFmtId="0" fontId="34" fillId="28" borderId="0" applyNumberFormat="0" applyBorder="0" applyAlignment="0" applyProtection="0"/>
    <xf numFmtId="167" fontId="54" fillId="28" borderId="0" applyNumberFormat="0" applyBorder="0" applyAlignment="0" applyProtection="0"/>
    <xf numFmtId="167" fontId="86" fillId="51" borderId="0" applyNumberFormat="0" applyBorder="0" applyAlignment="0" applyProtection="0"/>
    <xf numFmtId="0" fontId="54" fillId="28" borderId="0" applyNumberFormat="0" applyBorder="0" applyAlignment="0" applyProtection="0"/>
    <xf numFmtId="167" fontId="86" fillId="51" borderId="0" applyNumberFormat="0" applyBorder="0" applyAlignment="0" applyProtection="0"/>
    <xf numFmtId="0" fontId="34" fillId="28" borderId="0" applyNumberFormat="0" applyBorder="0" applyAlignment="0" applyProtection="0"/>
    <xf numFmtId="167" fontId="34" fillId="28" borderId="0" applyNumberFormat="0" applyBorder="0" applyAlignment="0" applyProtection="0"/>
    <xf numFmtId="0" fontId="54" fillId="28" borderId="0" applyNumberFormat="0" applyBorder="0" applyAlignment="0" applyProtection="0"/>
    <xf numFmtId="0" fontId="34" fillId="28" borderId="0" applyNumberFormat="0" applyBorder="0" applyAlignment="0" applyProtection="0"/>
    <xf numFmtId="167" fontId="54" fillId="28" borderId="0" applyNumberFormat="0" applyBorder="0" applyAlignment="0" applyProtection="0"/>
    <xf numFmtId="167" fontId="54" fillId="28" borderId="0" applyNumberFormat="0" applyBorder="0" applyAlignment="0" applyProtection="0"/>
    <xf numFmtId="0" fontId="34" fillId="28" borderId="0" applyNumberFormat="0" applyBorder="0" applyAlignment="0" applyProtection="0"/>
    <xf numFmtId="167" fontId="68" fillId="32" borderId="0" applyNumberFormat="0" applyBorder="0" applyAlignment="0" applyProtection="0"/>
    <xf numFmtId="0" fontId="34" fillId="32" borderId="0" applyNumberFormat="0" applyBorder="0" applyAlignment="0" applyProtection="0"/>
    <xf numFmtId="167" fontId="68" fillId="32" borderId="0" applyNumberFormat="0" applyBorder="0" applyAlignment="0" applyProtection="0"/>
    <xf numFmtId="0" fontId="54" fillId="32" borderId="0" applyNumberFormat="0" applyBorder="0" applyAlignment="0" applyProtection="0"/>
    <xf numFmtId="167" fontId="54" fillId="32" borderId="0" applyNumberFormat="0" applyBorder="0" applyAlignment="0" applyProtection="0"/>
    <xf numFmtId="0" fontId="34" fillId="32" borderId="0" applyNumberFormat="0" applyBorder="0" applyAlignment="0" applyProtection="0"/>
    <xf numFmtId="167" fontId="54" fillId="32" borderId="0" applyNumberFormat="0" applyBorder="0" applyAlignment="0" applyProtection="0"/>
    <xf numFmtId="167" fontId="86" fillId="52" borderId="0" applyNumberFormat="0" applyBorder="0" applyAlignment="0" applyProtection="0"/>
    <xf numFmtId="0" fontId="54" fillId="32" borderId="0" applyNumberFormat="0" applyBorder="0" applyAlignment="0" applyProtection="0"/>
    <xf numFmtId="167" fontId="86" fillId="52" borderId="0" applyNumberFormat="0" applyBorder="0" applyAlignment="0" applyProtection="0"/>
    <xf numFmtId="0" fontId="34" fillId="32" borderId="0" applyNumberFormat="0" applyBorder="0" applyAlignment="0" applyProtection="0"/>
    <xf numFmtId="167" fontId="34" fillId="32" borderId="0" applyNumberFormat="0" applyBorder="0" applyAlignment="0" applyProtection="0"/>
    <xf numFmtId="0" fontId="54" fillId="32" borderId="0" applyNumberFormat="0" applyBorder="0" applyAlignment="0" applyProtection="0"/>
    <xf numFmtId="0" fontId="34" fillId="32" borderId="0" applyNumberFormat="0" applyBorder="0" applyAlignment="0" applyProtection="0"/>
    <xf numFmtId="167" fontId="54" fillId="32" borderId="0" applyNumberFormat="0" applyBorder="0" applyAlignment="0" applyProtection="0"/>
    <xf numFmtId="167" fontId="54" fillId="32" borderId="0" applyNumberFormat="0" applyBorder="0" applyAlignment="0" applyProtection="0"/>
    <xf numFmtId="0" fontId="34" fillId="32" borderId="0" applyNumberFormat="0" applyBorder="0" applyAlignment="0" applyProtection="0"/>
    <xf numFmtId="167" fontId="68" fillId="36" borderId="0" applyNumberFormat="0" applyBorder="0" applyAlignment="0" applyProtection="0"/>
    <xf numFmtId="0" fontId="34" fillId="36" borderId="0" applyNumberFormat="0" applyBorder="0" applyAlignment="0" applyProtection="0"/>
    <xf numFmtId="167" fontId="68" fillId="36" borderId="0" applyNumberFormat="0" applyBorder="0" applyAlignment="0" applyProtection="0"/>
    <xf numFmtId="0" fontId="54" fillId="36" borderId="0" applyNumberFormat="0" applyBorder="0" applyAlignment="0" applyProtection="0"/>
    <xf numFmtId="167" fontId="54" fillId="36" borderId="0" applyNumberFormat="0" applyBorder="0" applyAlignment="0" applyProtection="0"/>
    <xf numFmtId="0" fontId="34" fillId="36" borderId="0" applyNumberFormat="0" applyBorder="0" applyAlignment="0" applyProtection="0"/>
    <xf numFmtId="167" fontId="54" fillId="36" borderId="0" applyNumberFormat="0" applyBorder="0" applyAlignment="0" applyProtection="0"/>
    <xf numFmtId="167" fontId="86" fillId="53" borderId="0" applyNumberFormat="0" applyBorder="0" applyAlignment="0" applyProtection="0"/>
    <xf numFmtId="0" fontId="54" fillId="36" borderId="0" applyNumberFormat="0" applyBorder="0" applyAlignment="0" applyProtection="0"/>
    <xf numFmtId="167" fontId="86" fillId="53" borderId="0" applyNumberFormat="0" applyBorder="0" applyAlignment="0" applyProtection="0"/>
    <xf numFmtId="0" fontId="34" fillId="36" borderId="0" applyNumberFormat="0" applyBorder="0" applyAlignment="0" applyProtection="0"/>
    <xf numFmtId="167" fontId="34" fillId="36" borderId="0" applyNumberFormat="0" applyBorder="0" applyAlignment="0" applyProtection="0"/>
    <xf numFmtId="0" fontId="54" fillId="36" borderId="0" applyNumberFormat="0" applyBorder="0" applyAlignment="0" applyProtection="0"/>
    <xf numFmtId="0" fontId="34" fillId="36" borderId="0" applyNumberFormat="0" applyBorder="0" applyAlignment="0" applyProtection="0"/>
    <xf numFmtId="167" fontId="54" fillId="36" borderId="0" applyNumberFormat="0" applyBorder="0" applyAlignment="0" applyProtection="0"/>
    <xf numFmtId="167" fontId="54" fillId="36" borderId="0" applyNumberFormat="0" applyBorder="0" applyAlignment="0" applyProtection="0"/>
    <xf numFmtId="0" fontId="34" fillId="36" borderId="0" applyNumberFormat="0" applyBorder="0" applyAlignment="0" applyProtection="0"/>
    <xf numFmtId="167" fontId="68" fillId="13" borderId="0" applyNumberFormat="0" applyBorder="0" applyAlignment="0" applyProtection="0"/>
    <xf numFmtId="0" fontId="34" fillId="13" borderId="0" applyNumberFormat="0" applyBorder="0" applyAlignment="0" applyProtection="0"/>
    <xf numFmtId="167" fontId="68" fillId="13" borderId="0" applyNumberFormat="0" applyBorder="0" applyAlignment="0" applyProtection="0"/>
    <xf numFmtId="0" fontId="54" fillId="13" borderId="0" applyNumberFormat="0" applyBorder="0" applyAlignment="0" applyProtection="0"/>
    <xf numFmtId="167" fontId="54" fillId="13" borderId="0" applyNumberFormat="0" applyBorder="0" applyAlignment="0" applyProtection="0"/>
    <xf numFmtId="0" fontId="34" fillId="13" borderId="0" applyNumberFormat="0" applyBorder="0" applyAlignment="0" applyProtection="0"/>
    <xf numFmtId="167" fontId="54" fillId="13" borderId="0" applyNumberFormat="0" applyBorder="0" applyAlignment="0" applyProtection="0"/>
    <xf numFmtId="167" fontId="86" fillId="54" borderId="0" applyNumberFormat="0" applyBorder="0" applyAlignment="0" applyProtection="0"/>
    <xf numFmtId="0" fontId="54" fillId="13" borderId="0" applyNumberFormat="0" applyBorder="0" applyAlignment="0" applyProtection="0"/>
    <xf numFmtId="167" fontId="86" fillId="54" borderId="0" applyNumberFormat="0" applyBorder="0" applyAlignment="0" applyProtection="0"/>
    <xf numFmtId="0" fontId="34" fillId="13" borderId="0" applyNumberFormat="0" applyBorder="0" applyAlignment="0" applyProtection="0"/>
    <xf numFmtId="167" fontId="34" fillId="13" borderId="0" applyNumberFormat="0" applyBorder="0" applyAlignment="0" applyProtection="0"/>
    <xf numFmtId="0" fontId="54" fillId="13" borderId="0" applyNumberFormat="0" applyBorder="0" applyAlignment="0" applyProtection="0"/>
    <xf numFmtId="0" fontId="34" fillId="13" borderId="0" applyNumberFormat="0" applyBorder="0" applyAlignment="0" applyProtection="0"/>
    <xf numFmtId="167" fontId="54" fillId="13" borderId="0" applyNumberFormat="0" applyBorder="0" applyAlignment="0" applyProtection="0"/>
    <xf numFmtId="167" fontId="54" fillId="13" borderId="0" applyNumberFormat="0" applyBorder="0" applyAlignment="0" applyProtection="0"/>
    <xf numFmtId="0" fontId="34" fillId="13" borderId="0" applyNumberFormat="0" applyBorder="0" applyAlignment="0" applyProtection="0"/>
    <xf numFmtId="167" fontId="68" fillId="17" borderId="0" applyNumberFormat="0" applyBorder="0" applyAlignment="0" applyProtection="0"/>
    <xf numFmtId="0" fontId="34" fillId="17" borderId="0" applyNumberFormat="0" applyBorder="0" applyAlignment="0" applyProtection="0"/>
    <xf numFmtId="167" fontId="68" fillId="17" borderId="0" applyNumberFormat="0" applyBorder="0" applyAlignment="0" applyProtection="0"/>
    <xf numFmtId="0" fontId="54" fillId="17" borderId="0" applyNumberFormat="0" applyBorder="0" applyAlignment="0" applyProtection="0"/>
    <xf numFmtId="167" fontId="54" fillId="17" borderId="0" applyNumberFormat="0" applyBorder="0" applyAlignment="0" applyProtection="0"/>
    <xf numFmtId="0" fontId="34" fillId="17" borderId="0" applyNumberFormat="0" applyBorder="0" applyAlignment="0" applyProtection="0"/>
    <xf numFmtId="167" fontId="54" fillId="17" borderId="0" applyNumberFormat="0" applyBorder="0" applyAlignment="0" applyProtection="0"/>
    <xf numFmtId="167" fontId="86" fillId="55" borderId="0" applyNumberFormat="0" applyBorder="0" applyAlignment="0" applyProtection="0"/>
    <xf numFmtId="0" fontId="54" fillId="17" borderId="0" applyNumberFormat="0" applyBorder="0" applyAlignment="0" applyProtection="0"/>
    <xf numFmtId="167" fontId="86" fillId="55" borderId="0" applyNumberFormat="0" applyBorder="0" applyAlignment="0" applyProtection="0"/>
    <xf numFmtId="0" fontId="34" fillId="17" borderId="0" applyNumberFormat="0" applyBorder="0" applyAlignment="0" applyProtection="0"/>
    <xf numFmtId="167" fontId="34" fillId="17" borderId="0" applyNumberFormat="0" applyBorder="0" applyAlignment="0" applyProtection="0"/>
    <xf numFmtId="0" fontId="54" fillId="17" borderId="0" applyNumberFormat="0" applyBorder="0" applyAlignment="0" applyProtection="0"/>
    <xf numFmtId="0" fontId="34" fillId="17" borderId="0" applyNumberFormat="0" applyBorder="0" applyAlignment="0" applyProtection="0"/>
    <xf numFmtId="167" fontId="54" fillId="17" borderId="0" applyNumberFormat="0" applyBorder="0" applyAlignment="0" applyProtection="0"/>
    <xf numFmtId="167" fontId="54" fillId="17" borderId="0" applyNumberFormat="0" applyBorder="0" applyAlignment="0" applyProtection="0"/>
    <xf numFmtId="0" fontId="34" fillId="17" borderId="0" applyNumberFormat="0" applyBorder="0" applyAlignment="0" applyProtection="0"/>
    <xf numFmtId="167" fontId="68" fillId="21" borderId="0" applyNumberFormat="0" applyBorder="0" applyAlignment="0" applyProtection="0"/>
    <xf numFmtId="0" fontId="34" fillId="21" borderId="0" applyNumberFormat="0" applyBorder="0" applyAlignment="0" applyProtection="0"/>
    <xf numFmtId="167" fontId="68" fillId="21" borderId="0" applyNumberFormat="0" applyBorder="0" applyAlignment="0" applyProtection="0"/>
    <xf numFmtId="0" fontId="54" fillId="21" borderId="0" applyNumberFormat="0" applyBorder="0" applyAlignment="0" applyProtection="0"/>
    <xf numFmtId="167" fontId="54" fillId="21" borderId="0" applyNumberFormat="0" applyBorder="0" applyAlignment="0" applyProtection="0"/>
    <xf numFmtId="0" fontId="34" fillId="21" borderId="0" applyNumberFormat="0" applyBorder="0" applyAlignment="0" applyProtection="0"/>
    <xf numFmtId="167" fontId="54" fillId="21" borderId="0" applyNumberFormat="0" applyBorder="0" applyAlignment="0" applyProtection="0"/>
    <xf numFmtId="167" fontId="86" fillId="56" borderId="0" applyNumberFormat="0" applyBorder="0" applyAlignment="0" applyProtection="0"/>
    <xf numFmtId="0" fontId="54" fillId="21" borderId="0" applyNumberFormat="0" applyBorder="0" applyAlignment="0" applyProtection="0"/>
    <xf numFmtId="167" fontId="86" fillId="56" borderId="0" applyNumberFormat="0" applyBorder="0" applyAlignment="0" applyProtection="0"/>
    <xf numFmtId="0" fontId="34" fillId="21" borderId="0" applyNumberFormat="0" applyBorder="0" applyAlignment="0" applyProtection="0"/>
    <xf numFmtId="167" fontId="34" fillId="21" borderId="0" applyNumberFormat="0" applyBorder="0" applyAlignment="0" applyProtection="0"/>
    <xf numFmtId="0" fontId="54" fillId="21" borderId="0" applyNumberFormat="0" applyBorder="0" applyAlignment="0" applyProtection="0"/>
    <xf numFmtId="0" fontId="34" fillId="21" borderId="0" applyNumberFormat="0" applyBorder="0" applyAlignment="0" applyProtection="0"/>
    <xf numFmtId="167" fontId="54" fillId="21" borderId="0" applyNumberFormat="0" applyBorder="0" applyAlignment="0" applyProtection="0"/>
    <xf numFmtId="167" fontId="54" fillId="21" borderId="0" applyNumberFormat="0" applyBorder="0" applyAlignment="0" applyProtection="0"/>
    <xf numFmtId="0" fontId="34" fillId="21" borderId="0" applyNumberFormat="0" applyBorder="0" applyAlignment="0" applyProtection="0"/>
    <xf numFmtId="167" fontId="68" fillId="25" borderId="0" applyNumberFormat="0" applyBorder="0" applyAlignment="0" applyProtection="0"/>
    <xf numFmtId="0" fontId="34" fillId="25" borderId="0" applyNumberFormat="0" applyBorder="0" applyAlignment="0" applyProtection="0"/>
    <xf numFmtId="167" fontId="68" fillId="25" borderId="0" applyNumberFormat="0" applyBorder="0" applyAlignment="0" applyProtection="0"/>
    <xf numFmtId="0" fontId="54" fillId="25" borderId="0" applyNumberFormat="0" applyBorder="0" applyAlignment="0" applyProtection="0"/>
    <xf numFmtId="167" fontId="54" fillId="25" borderId="0" applyNumberFormat="0" applyBorder="0" applyAlignment="0" applyProtection="0"/>
    <xf numFmtId="0" fontId="34" fillId="25" borderId="0" applyNumberFormat="0" applyBorder="0" applyAlignment="0" applyProtection="0"/>
    <xf numFmtId="167" fontId="54" fillId="25" borderId="0" applyNumberFormat="0" applyBorder="0" applyAlignment="0" applyProtection="0"/>
    <xf numFmtId="167" fontId="86" fillId="51" borderId="0" applyNumberFormat="0" applyBorder="0" applyAlignment="0" applyProtection="0"/>
    <xf numFmtId="0" fontId="54" fillId="25" borderId="0" applyNumberFormat="0" applyBorder="0" applyAlignment="0" applyProtection="0"/>
    <xf numFmtId="167" fontId="86" fillId="51" borderId="0" applyNumberFormat="0" applyBorder="0" applyAlignment="0" applyProtection="0"/>
    <xf numFmtId="0" fontId="34" fillId="25" borderId="0" applyNumberFormat="0" applyBorder="0" applyAlignment="0" applyProtection="0"/>
    <xf numFmtId="167" fontId="34" fillId="25" borderId="0" applyNumberFormat="0" applyBorder="0" applyAlignment="0" applyProtection="0"/>
    <xf numFmtId="0" fontId="54" fillId="25" borderId="0" applyNumberFormat="0" applyBorder="0" applyAlignment="0" applyProtection="0"/>
    <xf numFmtId="0" fontId="34" fillId="25" borderId="0" applyNumberFormat="0" applyBorder="0" applyAlignment="0" applyProtection="0"/>
    <xf numFmtId="167" fontId="54" fillId="25" borderId="0" applyNumberFormat="0" applyBorder="0" applyAlignment="0" applyProtection="0"/>
    <xf numFmtId="167" fontId="54" fillId="25" borderId="0" applyNumberFormat="0" applyBorder="0" applyAlignment="0" applyProtection="0"/>
    <xf numFmtId="0" fontId="34" fillId="25" borderId="0" applyNumberFormat="0" applyBorder="0" applyAlignment="0" applyProtection="0"/>
    <xf numFmtId="167" fontId="68" fillId="29" borderId="0" applyNumberFormat="0" applyBorder="0" applyAlignment="0" applyProtection="0"/>
    <xf numFmtId="0" fontId="34" fillId="29" borderId="0" applyNumberFormat="0" applyBorder="0" applyAlignment="0" applyProtection="0"/>
    <xf numFmtId="167" fontId="68" fillId="29" borderId="0" applyNumberFormat="0" applyBorder="0" applyAlignment="0" applyProtection="0"/>
    <xf numFmtId="0" fontId="54" fillId="29" borderId="0" applyNumberFormat="0" applyBorder="0" applyAlignment="0" applyProtection="0"/>
    <xf numFmtId="167" fontId="54" fillId="29" borderId="0" applyNumberFormat="0" applyBorder="0" applyAlignment="0" applyProtection="0"/>
    <xf numFmtId="0" fontId="34" fillId="29" borderId="0" applyNumberFormat="0" applyBorder="0" applyAlignment="0" applyProtection="0"/>
    <xf numFmtId="167" fontId="54" fillId="29" borderId="0" applyNumberFormat="0" applyBorder="0" applyAlignment="0" applyProtection="0"/>
    <xf numFmtId="167" fontId="86" fillId="52" borderId="0" applyNumberFormat="0" applyBorder="0" applyAlignment="0" applyProtection="0"/>
    <xf numFmtId="0" fontId="54" fillId="29" borderId="0" applyNumberFormat="0" applyBorder="0" applyAlignment="0" applyProtection="0"/>
    <xf numFmtId="167" fontId="86" fillId="52" borderId="0" applyNumberFormat="0" applyBorder="0" applyAlignment="0" applyProtection="0"/>
    <xf numFmtId="0" fontId="34" fillId="29" borderId="0" applyNumberFormat="0" applyBorder="0" applyAlignment="0" applyProtection="0"/>
    <xf numFmtId="167" fontId="34" fillId="29" borderId="0" applyNumberFormat="0" applyBorder="0" applyAlignment="0" applyProtection="0"/>
    <xf numFmtId="0" fontId="54" fillId="29" borderId="0" applyNumberFormat="0" applyBorder="0" applyAlignment="0" applyProtection="0"/>
    <xf numFmtId="0" fontId="34" fillId="29" borderId="0" applyNumberFormat="0" applyBorder="0" applyAlignment="0" applyProtection="0"/>
    <xf numFmtId="167" fontId="54" fillId="29" borderId="0" applyNumberFormat="0" applyBorder="0" applyAlignment="0" applyProtection="0"/>
    <xf numFmtId="167" fontId="54" fillId="29" borderId="0" applyNumberFormat="0" applyBorder="0" applyAlignment="0" applyProtection="0"/>
    <xf numFmtId="0" fontId="34" fillId="29" borderId="0" applyNumberFormat="0" applyBorder="0" applyAlignment="0" applyProtection="0"/>
    <xf numFmtId="167" fontId="68" fillId="33" borderId="0" applyNumberFormat="0" applyBorder="0" applyAlignment="0" applyProtection="0"/>
    <xf numFmtId="0" fontId="34" fillId="33" borderId="0" applyNumberFormat="0" applyBorder="0" applyAlignment="0" applyProtection="0"/>
    <xf numFmtId="167" fontId="68" fillId="33" borderId="0" applyNumberFormat="0" applyBorder="0" applyAlignment="0" applyProtection="0"/>
    <xf numFmtId="0" fontId="54" fillId="33" borderId="0" applyNumberFormat="0" applyBorder="0" applyAlignment="0" applyProtection="0"/>
    <xf numFmtId="167" fontId="54" fillId="33" borderId="0" applyNumberFormat="0" applyBorder="0" applyAlignment="0" applyProtection="0"/>
    <xf numFmtId="0" fontId="34" fillId="33" borderId="0" applyNumberFormat="0" applyBorder="0" applyAlignment="0" applyProtection="0"/>
    <xf numFmtId="167" fontId="54" fillId="33" borderId="0" applyNumberFormat="0" applyBorder="0" applyAlignment="0" applyProtection="0"/>
    <xf numFmtId="167" fontId="86" fillId="57" borderId="0" applyNumberFormat="0" applyBorder="0" applyAlignment="0" applyProtection="0"/>
    <xf numFmtId="0" fontId="54" fillId="33" borderId="0" applyNumberFormat="0" applyBorder="0" applyAlignment="0" applyProtection="0"/>
    <xf numFmtId="167" fontId="86" fillId="57" borderId="0" applyNumberFormat="0" applyBorder="0" applyAlignment="0" applyProtection="0"/>
    <xf numFmtId="0" fontId="34" fillId="33" borderId="0" applyNumberFormat="0" applyBorder="0" applyAlignment="0" applyProtection="0"/>
    <xf numFmtId="167" fontId="34" fillId="33" borderId="0" applyNumberFormat="0" applyBorder="0" applyAlignment="0" applyProtection="0"/>
    <xf numFmtId="0" fontId="54" fillId="33" borderId="0" applyNumberFormat="0" applyBorder="0" applyAlignment="0" applyProtection="0"/>
    <xf numFmtId="0" fontId="34" fillId="33" borderId="0" applyNumberFormat="0" applyBorder="0" applyAlignment="0" applyProtection="0"/>
    <xf numFmtId="167" fontId="54" fillId="33" borderId="0" applyNumberFormat="0" applyBorder="0" applyAlignment="0" applyProtection="0"/>
    <xf numFmtId="167" fontId="54" fillId="33" borderId="0" applyNumberFormat="0" applyBorder="0" applyAlignment="0" applyProtection="0"/>
    <xf numFmtId="0" fontId="34" fillId="33" borderId="0" applyNumberFormat="0" applyBorder="0" applyAlignment="0" applyProtection="0"/>
    <xf numFmtId="167" fontId="59" fillId="7" borderId="0" applyNumberFormat="0" applyBorder="0" applyAlignment="0" applyProtection="0"/>
    <xf numFmtId="0" fontId="24" fillId="7" borderId="0" applyNumberFormat="0" applyBorder="0" applyAlignment="0" applyProtection="0"/>
    <xf numFmtId="167" fontId="59" fillId="7" borderId="0" applyNumberFormat="0" applyBorder="0" applyAlignment="0" applyProtection="0"/>
    <xf numFmtId="0" fontId="45" fillId="7" borderId="0" applyNumberFormat="0" applyBorder="0" applyAlignment="0" applyProtection="0"/>
    <xf numFmtId="167" fontId="45" fillId="7" borderId="0" applyNumberFormat="0" applyBorder="0" applyAlignment="0" applyProtection="0"/>
    <xf numFmtId="0" fontId="24" fillId="7" borderId="0" applyNumberFormat="0" applyBorder="0" applyAlignment="0" applyProtection="0"/>
    <xf numFmtId="167" fontId="45" fillId="7" borderId="0" applyNumberFormat="0" applyBorder="0" applyAlignment="0" applyProtection="0"/>
    <xf numFmtId="167" fontId="87" fillId="41" borderId="0" applyNumberFormat="0" applyBorder="0" applyAlignment="0" applyProtection="0"/>
    <xf numFmtId="0" fontId="45" fillId="7" borderId="0" applyNumberFormat="0" applyBorder="0" applyAlignment="0" applyProtection="0"/>
    <xf numFmtId="167" fontId="87" fillId="41" borderId="0" applyNumberFormat="0" applyBorder="0" applyAlignment="0" applyProtection="0"/>
    <xf numFmtId="0" fontId="24" fillId="7" borderId="0" applyNumberFormat="0" applyBorder="0" applyAlignment="0" applyProtection="0"/>
    <xf numFmtId="167" fontId="24" fillId="7" borderId="0" applyNumberFormat="0" applyBorder="0" applyAlignment="0" applyProtection="0"/>
    <xf numFmtId="0" fontId="45" fillId="7" borderId="0" applyNumberFormat="0" applyBorder="0" applyAlignment="0" applyProtection="0"/>
    <xf numFmtId="0" fontId="24" fillId="7" borderId="0" applyNumberFormat="0" applyBorder="0" applyAlignment="0" applyProtection="0"/>
    <xf numFmtId="167" fontId="45" fillId="7" borderId="0" applyNumberFormat="0" applyBorder="0" applyAlignment="0" applyProtection="0"/>
    <xf numFmtId="167" fontId="45" fillId="7" borderId="0" applyNumberFormat="0" applyBorder="0" applyAlignment="0" applyProtection="0"/>
    <xf numFmtId="0" fontId="24" fillId="7" borderId="0" applyNumberFormat="0" applyBorder="0" applyAlignment="0" applyProtection="0"/>
    <xf numFmtId="167" fontId="63" fillId="10" borderId="12" applyNumberFormat="0" applyAlignment="0" applyProtection="0"/>
    <xf numFmtId="0" fontId="28" fillId="10" borderId="12" applyNumberFormat="0" applyAlignment="0" applyProtection="0"/>
    <xf numFmtId="167" fontId="63" fillId="10" borderId="12" applyNumberFormat="0" applyAlignment="0" applyProtection="0"/>
    <xf numFmtId="0" fontId="49" fillId="10" borderId="12" applyNumberFormat="0" applyAlignment="0" applyProtection="0"/>
    <xf numFmtId="167" fontId="49" fillId="10" borderId="12" applyNumberFormat="0" applyAlignment="0" applyProtection="0"/>
    <xf numFmtId="0" fontId="28" fillId="10" borderId="12" applyNumberFormat="0" applyAlignment="0" applyProtection="0"/>
    <xf numFmtId="167" fontId="49" fillId="10" borderId="12" applyNumberFormat="0" applyAlignment="0" applyProtection="0"/>
    <xf numFmtId="167" fontId="88" fillId="58" borderId="20" applyNumberFormat="0" applyAlignment="0" applyProtection="0"/>
    <xf numFmtId="0" fontId="49" fillId="10" borderId="12" applyNumberFormat="0" applyAlignment="0" applyProtection="0"/>
    <xf numFmtId="167" fontId="88" fillId="58" borderId="20" applyNumberFormat="0" applyAlignment="0" applyProtection="0"/>
    <xf numFmtId="0" fontId="28" fillId="10" borderId="12" applyNumberFormat="0" applyAlignment="0" applyProtection="0"/>
    <xf numFmtId="167" fontId="28" fillId="10" borderId="12" applyNumberFormat="0" applyAlignment="0" applyProtection="0"/>
    <xf numFmtId="0" fontId="49" fillId="10" borderId="12" applyNumberFormat="0" applyAlignment="0" applyProtection="0"/>
    <xf numFmtId="0" fontId="28" fillId="10" borderId="12" applyNumberFormat="0" applyAlignment="0" applyProtection="0"/>
    <xf numFmtId="167" fontId="49" fillId="10" borderId="12" applyNumberFormat="0" applyAlignment="0" applyProtection="0"/>
    <xf numFmtId="167" fontId="49" fillId="10" borderId="12" applyNumberFormat="0" applyAlignment="0" applyProtection="0"/>
    <xf numFmtId="0" fontId="28" fillId="10" borderId="12" applyNumberFormat="0" applyAlignment="0" applyProtection="0"/>
    <xf numFmtId="167" fontId="65" fillId="11" borderId="15" applyNumberFormat="0" applyAlignment="0" applyProtection="0"/>
    <xf numFmtId="0" fontId="30" fillId="11" borderId="15" applyNumberFormat="0" applyAlignment="0" applyProtection="0"/>
    <xf numFmtId="167" fontId="65" fillId="11" borderId="15" applyNumberFormat="0" applyAlignment="0" applyProtection="0"/>
    <xf numFmtId="0" fontId="51" fillId="11" borderId="15" applyNumberFormat="0" applyAlignment="0" applyProtection="0"/>
    <xf numFmtId="167" fontId="51" fillId="11" borderId="15" applyNumberFormat="0" applyAlignment="0" applyProtection="0"/>
    <xf numFmtId="0" fontId="30" fillId="11" borderId="15" applyNumberFormat="0" applyAlignment="0" applyProtection="0"/>
    <xf numFmtId="167" fontId="51" fillId="11" borderId="15" applyNumberFormat="0" applyAlignment="0" applyProtection="0"/>
    <xf numFmtId="167" fontId="89" fillId="59" borderId="21" applyNumberFormat="0" applyAlignment="0" applyProtection="0"/>
    <xf numFmtId="0" fontId="51" fillId="11" borderId="15" applyNumberFormat="0" applyAlignment="0" applyProtection="0"/>
    <xf numFmtId="167" fontId="89" fillId="59" borderId="21" applyNumberFormat="0" applyAlignment="0" applyProtection="0"/>
    <xf numFmtId="0" fontId="30" fillId="11" borderId="15" applyNumberFormat="0" applyAlignment="0" applyProtection="0"/>
    <xf numFmtId="167" fontId="30" fillId="11" borderId="15" applyNumberFormat="0" applyAlignment="0" applyProtection="0"/>
    <xf numFmtId="0" fontId="51" fillId="11" borderId="15" applyNumberFormat="0" applyAlignment="0" applyProtection="0"/>
    <xf numFmtId="0" fontId="30" fillId="11" borderId="15" applyNumberFormat="0" applyAlignment="0" applyProtection="0"/>
    <xf numFmtId="167" fontId="51" fillId="11" borderId="15" applyNumberFormat="0" applyAlignment="0" applyProtection="0"/>
    <xf numFmtId="167" fontId="51" fillId="11" borderId="15" applyNumberFormat="0" applyAlignment="0" applyProtection="0"/>
    <xf numFmtId="0" fontId="30" fillId="11" borderId="15"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alignment vertical="top"/>
    </xf>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5" fillId="0" borderId="0" applyFont="0" applyFill="0" applyBorder="0" applyAlignment="0" applyProtection="0">
      <alignment vertical="top"/>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67" fillId="0" borderId="0" applyNumberFormat="0" applyFill="0" applyBorder="0" applyAlignment="0" applyProtection="0"/>
    <xf numFmtId="0" fontId="32" fillId="0" borderId="0" applyNumberFormat="0" applyFill="0" applyBorder="0" applyAlignment="0" applyProtection="0"/>
    <xf numFmtId="167" fontId="67" fillId="0" borderId="0" applyNumberFormat="0" applyFill="0" applyBorder="0" applyAlignment="0" applyProtection="0"/>
    <xf numFmtId="0" fontId="53" fillId="0" borderId="0" applyNumberFormat="0" applyFill="0" applyBorder="0" applyAlignment="0" applyProtection="0"/>
    <xf numFmtId="167" fontId="53" fillId="0" borderId="0" applyNumberFormat="0" applyFill="0" applyBorder="0" applyAlignment="0" applyProtection="0"/>
    <xf numFmtId="0" fontId="32" fillId="0" borderId="0" applyNumberFormat="0" applyFill="0" applyBorder="0" applyAlignment="0" applyProtection="0"/>
    <xf numFmtId="167" fontId="53" fillId="0" borderId="0" applyNumberFormat="0" applyFill="0" applyBorder="0" applyAlignment="0" applyProtection="0"/>
    <xf numFmtId="167" fontId="91" fillId="0" borderId="0" applyNumberFormat="0" applyFill="0" applyBorder="0" applyAlignment="0" applyProtection="0"/>
    <xf numFmtId="0" fontId="53" fillId="0" borderId="0" applyNumberFormat="0" applyFill="0" applyBorder="0" applyAlignment="0" applyProtection="0"/>
    <xf numFmtId="167" fontId="91"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0" fontId="32" fillId="0" borderId="0" applyNumberFormat="0" applyFill="0" applyBorder="0" applyAlignment="0" applyProtection="0"/>
    <xf numFmtId="167" fontId="58" fillId="6" borderId="0" applyNumberFormat="0" applyBorder="0" applyAlignment="0" applyProtection="0"/>
    <xf numFmtId="0" fontId="23" fillId="6" borderId="0" applyNumberFormat="0" applyBorder="0" applyAlignment="0" applyProtection="0"/>
    <xf numFmtId="167" fontId="58" fillId="6" borderId="0" applyNumberFormat="0" applyBorder="0" applyAlignment="0" applyProtection="0"/>
    <xf numFmtId="0" fontId="44" fillId="6" borderId="0" applyNumberFormat="0" applyBorder="0" applyAlignment="0" applyProtection="0"/>
    <xf numFmtId="167" fontId="44" fillId="6" borderId="0" applyNumberFormat="0" applyBorder="0" applyAlignment="0" applyProtection="0"/>
    <xf numFmtId="0" fontId="23" fillId="6" borderId="0" applyNumberFormat="0" applyBorder="0" applyAlignment="0" applyProtection="0"/>
    <xf numFmtId="167" fontId="44" fillId="6" borderId="0" applyNumberFormat="0" applyBorder="0" applyAlignment="0" applyProtection="0"/>
    <xf numFmtId="167" fontId="92" fillId="42" borderId="0" applyNumberFormat="0" applyBorder="0" applyAlignment="0" applyProtection="0"/>
    <xf numFmtId="0" fontId="44" fillId="6" borderId="0" applyNumberFormat="0" applyBorder="0" applyAlignment="0" applyProtection="0"/>
    <xf numFmtId="167" fontId="92" fillId="42" borderId="0" applyNumberFormat="0" applyBorder="0" applyAlignment="0" applyProtection="0"/>
    <xf numFmtId="0" fontId="23" fillId="6" borderId="0" applyNumberFormat="0" applyBorder="0" applyAlignment="0" applyProtection="0"/>
    <xf numFmtId="167" fontId="23" fillId="6" borderId="0" applyNumberFormat="0" applyBorder="0" applyAlignment="0" applyProtection="0"/>
    <xf numFmtId="0" fontId="44" fillId="6" borderId="0" applyNumberFormat="0" applyBorder="0" applyAlignment="0" applyProtection="0"/>
    <xf numFmtId="0" fontId="23" fillId="6" borderId="0" applyNumberFormat="0" applyBorder="0" applyAlignment="0" applyProtection="0"/>
    <xf numFmtId="167" fontId="44" fillId="6" borderId="0" applyNumberFormat="0" applyBorder="0" applyAlignment="0" applyProtection="0"/>
    <xf numFmtId="167" fontId="44" fillId="6" borderId="0" applyNumberFormat="0" applyBorder="0" applyAlignment="0" applyProtection="0"/>
    <xf numFmtId="0" fontId="23" fillId="6" borderId="0" applyNumberFormat="0" applyBorder="0" applyAlignment="0" applyProtection="0"/>
    <xf numFmtId="167" fontId="20" fillId="0" borderId="9" applyNumberFormat="0" applyFill="0" applyAlignment="0" applyProtection="0"/>
    <xf numFmtId="0" fontId="20" fillId="0" borderId="9" applyNumberFormat="0" applyFill="0" applyAlignment="0" applyProtection="0"/>
    <xf numFmtId="167" fontId="20" fillId="0" borderId="9" applyNumberFormat="0" applyFill="0" applyAlignment="0" applyProtection="0"/>
    <xf numFmtId="0" fontId="41" fillId="0" borderId="9" applyNumberFormat="0" applyFill="0" applyAlignment="0" applyProtection="0"/>
    <xf numFmtId="167" fontId="41" fillId="0" borderId="9" applyNumberFormat="0" applyFill="0" applyAlignment="0" applyProtection="0"/>
    <xf numFmtId="0" fontId="20" fillId="0" borderId="9" applyNumberFormat="0" applyFill="0" applyAlignment="0" applyProtection="0"/>
    <xf numFmtId="167" fontId="41" fillId="0" borderId="9" applyNumberFormat="0" applyFill="0" applyAlignment="0" applyProtection="0"/>
    <xf numFmtId="167" fontId="93" fillId="0" borderId="22" applyNumberFormat="0" applyFill="0" applyAlignment="0" applyProtection="0"/>
    <xf numFmtId="0" fontId="41" fillId="0" borderId="9" applyNumberFormat="0" applyFill="0" applyAlignment="0" applyProtection="0"/>
    <xf numFmtId="167" fontId="93" fillId="0" borderId="22" applyNumberFormat="0" applyFill="0" applyAlignment="0" applyProtection="0"/>
    <xf numFmtId="0" fontId="20" fillId="0" borderId="9" applyNumberFormat="0" applyFill="0" applyAlignment="0" applyProtection="0"/>
    <xf numFmtId="167" fontId="20" fillId="0" borderId="9" applyNumberFormat="0" applyFill="0" applyAlignment="0" applyProtection="0"/>
    <xf numFmtId="0" fontId="41" fillId="0" borderId="9" applyNumberFormat="0" applyFill="0" applyAlignment="0" applyProtection="0"/>
    <xf numFmtId="0" fontId="20" fillId="0" borderId="9" applyNumberFormat="0" applyFill="0" applyAlignment="0" applyProtection="0"/>
    <xf numFmtId="0" fontId="41" fillId="0" borderId="9" applyNumberFormat="0" applyFill="0" applyAlignment="0" applyProtection="0"/>
    <xf numFmtId="167" fontId="41" fillId="0" borderId="9" applyNumberFormat="0" applyFill="0" applyAlignment="0" applyProtection="0"/>
    <xf numFmtId="167" fontId="41" fillId="0" borderId="9" applyNumberFormat="0" applyFill="0" applyAlignment="0" applyProtection="0"/>
    <xf numFmtId="0" fontId="20" fillId="0" borderId="9" applyNumberFormat="0" applyFill="0" applyAlignment="0" applyProtection="0"/>
    <xf numFmtId="167" fontId="21" fillId="0" borderId="10" applyNumberFormat="0" applyFill="0" applyAlignment="0" applyProtection="0"/>
    <xf numFmtId="0" fontId="21" fillId="0" borderId="10" applyNumberFormat="0" applyFill="0" applyAlignment="0" applyProtection="0"/>
    <xf numFmtId="167" fontId="21" fillId="0" borderId="10" applyNumberFormat="0" applyFill="0" applyAlignment="0" applyProtection="0"/>
    <xf numFmtId="0" fontId="42" fillId="0" borderId="10" applyNumberFormat="0" applyFill="0" applyAlignment="0" applyProtection="0"/>
    <xf numFmtId="167" fontId="42" fillId="0" borderId="10" applyNumberFormat="0" applyFill="0" applyAlignment="0" applyProtection="0"/>
    <xf numFmtId="0" fontId="21" fillId="0" borderId="10" applyNumberFormat="0" applyFill="0" applyAlignment="0" applyProtection="0"/>
    <xf numFmtId="167" fontId="42" fillId="0" borderId="10" applyNumberFormat="0" applyFill="0" applyAlignment="0" applyProtection="0"/>
    <xf numFmtId="167" fontId="94" fillId="0" borderId="23" applyNumberFormat="0" applyFill="0" applyAlignment="0" applyProtection="0"/>
    <xf numFmtId="0" fontId="42" fillId="0" borderId="10" applyNumberFormat="0" applyFill="0" applyAlignment="0" applyProtection="0"/>
    <xf numFmtId="167" fontId="94" fillId="0" borderId="23" applyNumberFormat="0" applyFill="0" applyAlignment="0" applyProtection="0"/>
    <xf numFmtId="0" fontId="21" fillId="0" borderId="10" applyNumberFormat="0" applyFill="0" applyAlignment="0" applyProtection="0"/>
    <xf numFmtId="167" fontId="21" fillId="0" borderId="10" applyNumberFormat="0" applyFill="0" applyAlignment="0" applyProtection="0"/>
    <xf numFmtId="0" fontId="42" fillId="0" borderId="10" applyNumberFormat="0" applyFill="0" applyAlignment="0" applyProtection="0"/>
    <xf numFmtId="0" fontId="21" fillId="0" borderId="10" applyNumberFormat="0" applyFill="0" applyAlignment="0" applyProtection="0"/>
    <xf numFmtId="0" fontId="42" fillId="0" borderId="10" applyNumberFormat="0" applyFill="0" applyAlignment="0" applyProtection="0"/>
    <xf numFmtId="167" fontId="42" fillId="0" borderId="10" applyNumberFormat="0" applyFill="0" applyAlignment="0" applyProtection="0"/>
    <xf numFmtId="167" fontId="42" fillId="0" borderId="10" applyNumberFormat="0" applyFill="0" applyAlignment="0" applyProtection="0"/>
    <xf numFmtId="0" fontId="21" fillId="0" borderId="10" applyNumberFormat="0" applyFill="0" applyAlignment="0" applyProtection="0"/>
    <xf numFmtId="167" fontId="22" fillId="0" borderId="11" applyNumberFormat="0" applyFill="0" applyAlignment="0" applyProtection="0"/>
    <xf numFmtId="0" fontId="22" fillId="0" borderId="11" applyNumberFormat="0" applyFill="0" applyAlignment="0" applyProtection="0"/>
    <xf numFmtId="167" fontId="22" fillId="0" borderId="11" applyNumberFormat="0" applyFill="0" applyAlignment="0" applyProtection="0"/>
    <xf numFmtId="0" fontId="43" fillId="0" borderId="11" applyNumberFormat="0" applyFill="0" applyAlignment="0" applyProtection="0"/>
    <xf numFmtId="167" fontId="43" fillId="0" borderId="11" applyNumberFormat="0" applyFill="0" applyAlignment="0" applyProtection="0"/>
    <xf numFmtId="0" fontId="22" fillId="0" borderId="11" applyNumberFormat="0" applyFill="0" applyAlignment="0" applyProtection="0"/>
    <xf numFmtId="167" fontId="43" fillId="0" borderId="11" applyNumberFormat="0" applyFill="0" applyAlignment="0" applyProtection="0"/>
    <xf numFmtId="167" fontId="95" fillId="0" borderId="24" applyNumberFormat="0" applyFill="0" applyAlignment="0" applyProtection="0"/>
    <xf numFmtId="0" fontId="43" fillId="0" borderId="11" applyNumberFormat="0" applyFill="0" applyAlignment="0" applyProtection="0"/>
    <xf numFmtId="167" fontId="95" fillId="0" borderId="24" applyNumberFormat="0" applyFill="0" applyAlignment="0" applyProtection="0"/>
    <xf numFmtId="0" fontId="22" fillId="0" borderId="11" applyNumberFormat="0" applyFill="0" applyAlignment="0" applyProtection="0"/>
    <xf numFmtId="167" fontId="22" fillId="0" borderId="11" applyNumberFormat="0" applyFill="0" applyAlignment="0" applyProtection="0"/>
    <xf numFmtId="0" fontId="43" fillId="0" borderId="11" applyNumberFormat="0" applyFill="0" applyAlignment="0" applyProtection="0"/>
    <xf numFmtId="0" fontId="22" fillId="0" borderId="11" applyNumberFormat="0" applyFill="0" applyAlignment="0" applyProtection="0"/>
    <xf numFmtId="0" fontId="43" fillId="0" borderId="11" applyNumberFormat="0" applyFill="0" applyAlignment="0" applyProtection="0"/>
    <xf numFmtId="167" fontId="43" fillId="0" borderId="11" applyNumberFormat="0" applyFill="0" applyAlignment="0" applyProtection="0"/>
    <xf numFmtId="167" fontId="43" fillId="0" borderId="11" applyNumberFormat="0" applyFill="0" applyAlignment="0" applyProtection="0"/>
    <xf numFmtId="0" fontId="22" fillId="0" borderId="11" applyNumberFormat="0" applyFill="0" applyAlignment="0" applyProtection="0"/>
    <xf numFmtId="167" fontId="22" fillId="0" borderId="0" applyNumberFormat="0" applyFill="0" applyBorder="0" applyAlignment="0" applyProtection="0"/>
    <xf numFmtId="0" fontId="22" fillId="0" borderId="0" applyNumberFormat="0" applyFill="0" applyBorder="0" applyAlignment="0" applyProtection="0"/>
    <xf numFmtId="167" fontId="22"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0" fontId="22" fillId="0" borderId="0" applyNumberFormat="0" applyFill="0" applyBorder="0" applyAlignment="0" applyProtection="0"/>
    <xf numFmtId="167" fontId="43" fillId="0" borderId="0" applyNumberFormat="0" applyFill="0" applyBorder="0" applyAlignment="0" applyProtection="0"/>
    <xf numFmtId="167" fontId="95" fillId="0" borderId="0" applyNumberFormat="0" applyFill="0" applyBorder="0" applyAlignment="0" applyProtection="0"/>
    <xf numFmtId="0" fontId="43" fillId="0" borderId="0" applyNumberFormat="0" applyFill="0" applyBorder="0" applyAlignment="0" applyProtection="0"/>
    <xf numFmtId="167" fontId="95" fillId="0" borderId="0" applyNumberFormat="0" applyFill="0" applyBorder="0" applyAlignment="0" applyProtection="0"/>
    <xf numFmtId="0" fontId="22" fillId="0" borderId="0" applyNumberFormat="0" applyFill="0" applyBorder="0" applyAlignment="0" applyProtection="0"/>
    <xf numFmtId="167" fontId="22" fillId="0" borderId="0" applyNumberForma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167" fontId="43" fillId="0" borderId="0" applyNumberFormat="0" applyFill="0" applyBorder="0" applyAlignment="0" applyProtection="0"/>
    <xf numFmtId="167" fontId="43" fillId="0" borderId="0" applyNumberFormat="0" applyFill="0" applyBorder="0" applyAlignment="0" applyProtection="0"/>
    <xf numFmtId="0" fontId="22" fillId="0" borderId="0" applyNumberFormat="0" applyFill="0" applyBorder="0" applyAlignment="0" applyProtection="0"/>
    <xf numFmtId="167" fontId="61" fillId="9" borderId="12" applyNumberFormat="0" applyAlignment="0" applyProtection="0"/>
    <xf numFmtId="0" fontId="26" fillId="9" borderId="12" applyNumberFormat="0" applyAlignment="0" applyProtection="0"/>
    <xf numFmtId="167" fontId="61" fillId="9" borderId="12" applyNumberFormat="0" applyAlignment="0" applyProtection="0"/>
    <xf numFmtId="0" fontId="47" fillId="9" borderId="12" applyNumberFormat="0" applyAlignment="0" applyProtection="0"/>
    <xf numFmtId="167" fontId="47" fillId="9" borderId="12" applyNumberFormat="0" applyAlignment="0" applyProtection="0"/>
    <xf numFmtId="0" fontId="26" fillId="9" borderId="12" applyNumberFormat="0" applyAlignment="0" applyProtection="0"/>
    <xf numFmtId="167" fontId="47" fillId="9" borderId="12" applyNumberFormat="0" applyAlignment="0" applyProtection="0"/>
    <xf numFmtId="167" fontId="96" fillId="45" borderId="20" applyNumberFormat="0" applyAlignment="0" applyProtection="0"/>
    <xf numFmtId="0" fontId="47" fillId="9" borderId="12" applyNumberFormat="0" applyAlignment="0" applyProtection="0"/>
    <xf numFmtId="167" fontId="96" fillId="45" borderId="20" applyNumberFormat="0" applyAlignment="0" applyProtection="0"/>
    <xf numFmtId="0" fontId="26" fillId="9" borderId="12" applyNumberFormat="0" applyAlignment="0" applyProtection="0"/>
    <xf numFmtId="167" fontId="26" fillId="9" borderId="12" applyNumberFormat="0" applyAlignment="0" applyProtection="0"/>
    <xf numFmtId="0" fontId="47" fillId="9" borderId="12" applyNumberFormat="0" applyAlignment="0" applyProtection="0"/>
    <xf numFmtId="0" fontId="26" fillId="9" borderId="12" applyNumberFormat="0" applyAlignment="0" applyProtection="0"/>
    <xf numFmtId="167" fontId="47" fillId="9" borderId="12" applyNumberFormat="0" applyAlignment="0" applyProtection="0"/>
    <xf numFmtId="167" fontId="47" fillId="9" borderId="12" applyNumberFormat="0" applyAlignment="0" applyProtection="0"/>
    <xf numFmtId="0" fontId="26" fillId="9" borderId="12" applyNumberFormat="0" applyAlignment="0" applyProtection="0"/>
    <xf numFmtId="167" fontId="64" fillId="0" borderId="14" applyNumberFormat="0" applyFill="0" applyAlignment="0" applyProtection="0"/>
    <xf numFmtId="0" fontId="29" fillId="0" borderId="14" applyNumberFormat="0" applyFill="0" applyAlignment="0" applyProtection="0"/>
    <xf numFmtId="167" fontId="64" fillId="0" borderId="14" applyNumberFormat="0" applyFill="0" applyAlignment="0" applyProtection="0"/>
    <xf numFmtId="0" fontId="50" fillId="0" borderId="14" applyNumberFormat="0" applyFill="0" applyAlignment="0" applyProtection="0"/>
    <xf numFmtId="167" fontId="50" fillId="0" borderId="14" applyNumberFormat="0" applyFill="0" applyAlignment="0" applyProtection="0"/>
    <xf numFmtId="0" fontId="29" fillId="0" borderId="14" applyNumberFormat="0" applyFill="0" applyAlignment="0" applyProtection="0"/>
    <xf numFmtId="167" fontId="50" fillId="0" borderId="14" applyNumberFormat="0" applyFill="0" applyAlignment="0" applyProtection="0"/>
    <xf numFmtId="167" fontId="97" fillId="0" borderId="25" applyNumberFormat="0" applyFill="0" applyAlignment="0" applyProtection="0"/>
    <xf numFmtId="0" fontId="50" fillId="0" borderId="14" applyNumberFormat="0" applyFill="0" applyAlignment="0" applyProtection="0"/>
    <xf numFmtId="167" fontId="97" fillId="0" borderId="25" applyNumberFormat="0" applyFill="0" applyAlignment="0" applyProtection="0"/>
    <xf numFmtId="0" fontId="29" fillId="0" borderId="14" applyNumberFormat="0" applyFill="0" applyAlignment="0" applyProtection="0"/>
    <xf numFmtId="167" fontId="29" fillId="0" borderId="14" applyNumberFormat="0" applyFill="0" applyAlignment="0" applyProtection="0"/>
    <xf numFmtId="0" fontId="50" fillId="0" borderId="14" applyNumberFormat="0" applyFill="0" applyAlignment="0" applyProtection="0"/>
    <xf numFmtId="0" fontId="29" fillId="0" borderId="14" applyNumberFormat="0" applyFill="0" applyAlignment="0" applyProtection="0"/>
    <xf numFmtId="167" fontId="50" fillId="0" borderId="14" applyNumberFormat="0" applyFill="0" applyAlignment="0" applyProtection="0"/>
    <xf numFmtId="167" fontId="50" fillId="0" borderId="14" applyNumberFormat="0" applyFill="0" applyAlignment="0" applyProtection="0"/>
    <xf numFmtId="0" fontId="29" fillId="0" borderId="14" applyNumberFormat="0" applyFill="0" applyAlignment="0" applyProtection="0"/>
    <xf numFmtId="167" fontId="60" fillId="8" borderId="0" applyNumberFormat="0" applyBorder="0" applyAlignment="0" applyProtection="0"/>
    <xf numFmtId="0" fontId="25" fillId="8" borderId="0" applyNumberFormat="0" applyBorder="0" applyAlignment="0" applyProtection="0"/>
    <xf numFmtId="167" fontId="60" fillId="8" borderId="0" applyNumberFormat="0" applyBorder="0" applyAlignment="0" applyProtection="0"/>
    <xf numFmtId="0" fontId="46" fillId="8" borderId="0" applyNumberFormat="0" applyBorder="0" applyAlignment="0" applyProtection="0"/>
    <xf numFmtId="167" fontId="46" fillId="8" borderId="0" applyNumberFormat="0" applyBorder="0" applyAlignment="0" applyProtection="0"/>
    <xf numFmtId="0" fontId="25" fillId="8" borderId="0" applyNumberFormat="0" applyBorder="0" applyAlignment="0" applyProtection="0"/>
    <xf numFmtId="167" fontId="46" fillId="8" borderId="0" applyNumberFormat="0" applyBorder="0" applyAlignment="0" applyProtection="0"/>
    <xf numFmtId="167" fontId="98" fillId="60" borderId="0" applyNumberFormat="0" applyBorder="0" applyAlignment="0" applyProtection="0"/>
    <xf numFmtId="0" fontId="46" fillId="8" borderId="0" applyNumberFormat="0" applyBorder="0" applyAlignment="0" applyProtection="0"/>
    <xf numFmtId="167" fontId="98" fillId="60" borderId="0" applyNumberFormat="0" applyBorder="0" applyAlignment="0" applyProtection="0"/>
    <xf numFmtId="0" fontId="25" fillId="8" borderId="0" applyNumberFormat="0" applyBorder="0" applyAlignment="0" applyProtection="0"/>
    <xf numFmtId="167" fontId="25" fillId="8" borderId="0" applyNumberFormat="0" applyBorder="0" applyAlignment="0" applyProtection="0"/>
    <xf numFmtId="0" fontId="46" fillId="8" borderId="0" applyNumberFormat="0" applyBorder="0" applyAlignment="0" applyProtection="0"/>
    <xf numFmtId="0" fontId="25" fillId="8" borderId="0" applyNumberFormat="0" applyBorder="0" applyAlignment="0" applyProtection="0"/>
    <xf numFmtId="167" fontId="46" fillId="8" borderId="0" applyNumberFormat="0" applyBorder="0" applyAlignment="0" applyProtection="0"/>
    <xf numFmtId="167" fontId="46" fillId="8" borderId="0" applyNumberFormat="0" applyBorder="0" applyAlignment="0" applyProtection="0"/>
    <xf numFmtId="0" fontId="25" fillId="8" borderId="0" applyNumberFormat="0" applyBorder="0" applyAlignment="0" applyProtection="0"/>
    <xf numFmtId="167" fontId="7" fillId="0" borderId="0"/>
    <xf numFmtId="0" fontId="1" fillId="0" borderId="0"/>
    <xf numFmtId="167" fontId="7" fillId="0" borderId="0"/>
    <xf numFmtId="0" fontId="3" fillId="0" borderId="0"/>
    <xf numFmtId="167" fontId="3" fillId="0" borderId="0"/>
    <xf numFmtId="0" fontId="3" fillId="0" borderId="0"/>
    <xf numFmtId="167" fontId="3" fillId="0" borderId="0"/>
    <xf numFmtId="0" fontId="1" fillId="0" borderId="0"/>
    <xf numFmtId="167" fontId="37"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3" fillId="0" borderId="0"/>
    <xf numFmtId="167" fontId="99" fillId="0" borderId="0"/>
    <xf numFmtId="0" fontId="1" fillId="0" borderId="0"/>
    <xf numFmtId="167" fontId="1" fillId="0" borderId="0"/>
    <xf numFmtId="167" fontId="1" fillId="0" borderId="0"/>
    <xf numFmtId="0" fontId="1" fillId="0" borderId="0"/>
    <xf numFmtId="0" fontId="1" fillId="0" borderId="0"/>
    <xf numFmtId="167" fontId="99" fillId="0" borderId="0"/>
    <xf numFmtId="0" fontId="1" fillId="0" borderId="0"/>
    <xf numFmtId="167" fontId="1" fillId="0" borderId="0"/>
    <xf numFmtId="167" fontId="1" fillId="0" borderId="0"/>
    <xf numFmtId="0" fontId="1" fillId="0" borderId="0"/>
    <xf numFmtId="0" fontId="1" fillId="0" borderId="0"/>
    <xf numFmtId="167" fontId="7" fillId="0" borderId="0"/>
    <xf numFmtId="167" fontId="1" fillId="0" borderId="0"/>
    <xf numFmtId="167" fontId="1" fillId="0" borderId="0"/>
    <xf numFmtId="0" fontId="1" fillId="0" borderId="0"/>
    <xf numFmtId="167" fontId="7" fillId="0" borderId="0"/>
    <xf numFmtId="0" fontId="1" fillId="0" borderId="0"/>
    <xf numFmtId="167" fontId="1" fillId="0" borderId="0"/>
    <xf numFmtId="167" fontId="1" fillId="0" borderId="0"/>
    <xf numFmtId="0" fontId="1" fillId="0" borderId="0"/>
    <xf numFmtId="0" fontId="1" fillId="0" borderId="0"/>
    <xf numFmtId="167" fontId="7" fillId="0" borderId="0"/>
    <xf numFmtId="0" fontId="1" fillId="0" borderId="0"/>
    <xf numFmtId="0" fontId="3" fillId="0" borderId="0"/>
    <xf numFmtId="0" fontId="7" fillId="0" borderId="0"/>
    <xf numFmtId="167" fontId="7" fillId="0" borderId="0"/>
    <xf numFmtId="0" fontId="3" fillId="0" borderId="0"/>
    <xf numFmtId="0" fontId="7" fillId="0" borderId="0"/>
    <xf numFmtId="167" fontId="7" fillId="0" borderId="0"/>
    <xf numFmtId="0" fontId="3" fillId="0" borderId="0"/>
    <xf numFmtId="167" fontId="3" fillId="0" borderId="0"/>
    <xf numFmtId="167" fontId="3" fillId="0" borderId="0"/>
    <xf numFmtId="0" fontId="1" fillId="0" borderId="0"/>
    <xf numFmtId="167" fontId="7" fillId="0" borderId="0"/>
    <xf numFmtId="167" fontId="1" fillId="0" borderId="0"/>
    <xf numFmtId="167" fontId="1" fillId="0" borderId="0"/>
    <xf numFmtId="0" fontId="1" fillId="0" borderId="0"/>
    <xf numFmtId="167" fontId="7" fillId="0" borderId="0"/>
    <xf numFmtId="0" fontId="3" fillId="0" borderId="0"/>
    <xf numFmtId="167" fontId="3" fillId="0" borderId="0"/>
    <xf numFmtId="167" fontId="3"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7" fillId="0" borderId="0"/>
    <xf numFmtId="0" fontId="7" fillId="0" borderId="0"/>
    <xf numFmtId="0" fontId="7" fillId="0" borderId="0"/>
    <xf numFmtId="0" fontId="1" fillId="0" borderId="0"/>
    <xf numFmtId="0"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167" fontId="3" fillId="0" borderId="0"/>
    <xf numFmtId="0" fontId="3" fillId="0" borderId="0"/>
    <xf numFmtId="167" fontId="3" fillId="0" borderId="0"/>
    <xf numFmtId="0" fontId="3" fillId="0" borderId="0"/>
    <xf numFmtId="167" fontId="7" fillId="0" borderId="0"/>
    <xf numFmtId="167" fontId="7" fillId="0" borderId="0"/>
    <xf numFmtId="0" fontId="3" fillId="0" borderId="0"/>
    <xf numFmtId="0" fontId="3"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1" fillId="0" borderId="0"/>
    <xf numFmtId="0" fontId="1" fillId="0" borderId="0"/>
    <xf numFmtId="0" fontId="1" fillId="0" borderId="0"/>
    <xf numFmtId="0" fontId="1" fillId="0" borderId="0"/>
    <xf numFmtId="0" fontId="1" fillId="0" borderId="0"/>
    <xf numFmtId="0" fontId="1" fillId="0" borderId="0"/>
    <xf numFmtId="167" fontId="7" fillId="0" borderId="0"/>
    <xf numFmtId="0" fontId="7" fillId="0" borderId="0"/>
    <xf numFmtId="0" fontId="1" fillId="0" borderId="0"/>
    <xf numFmtId="0" fontId="1" fillId="0" borderId="0"/>
    <xf numFmtId="167" fontId="1" fillId="0" borderId="0"/>
    <xf numFmtId="167" fontId="1" fillId="0" borderId="0"/>
    <xf numFmtId="0" fontId="1" fillId="0" borderId="0"/>
    <xf numFmtId="0" fontId="1" fillId="0" borderId="0"/>
    <xf numFmtId="0" fontId="7" fillId="0" borderId="0"/>
    <xf numFmtId="167" fontId="7" fillId="0" borderId="0"/>
    <xf numFmtId="0" fontId="7" fillId="0" borderId="0"/>
    <xf numFmtId="167" fontId="38" fillId="0" borderId="0"/>
    <xf numFmtId="167" fontId="38" fillId="0" borderId="0"/>
    <xf numFmtId="0" fontId="7" fillId="0" borderId="0"/>
    <xf numFmtId="0" fontId="7" fillId="0" borderId="0"/>
    <xf numFmtId="167" fontId="38" fillId="0" borderId="0"/>
    <xf numFmtId="167" fontId="38" fillId="0" borderId="0"/>
    <xf numFmtId="0" fontId="1" fillId="0" borderId="0"/>
    <xf numFmtId="0" fontId="1" fillId="0" borderId="0"/>
    <xf numFmtId="167" fontId="1" fillId="0" borderId="0"/>
    <xf numFmtId="167" fontId="1" fillId="0" borderId="0"/>
    <xf numFmtId="0" fontId="1" fillId="0" borderId="0"/>
    <xf numFmtId="167" fontId="38" fillId="0" borderId="0"/>
    <xf numFmtId="0" fontId="7" fillId="0" borderId="0"/>
    <xf numFmtId="0" fontId="1" fillId="0" borderId="0"/>
    <xf numFmtId="0" fontId="1" fillId="0" borderId="0"/>
    <xf numFmtId="0" fontId="1" fillId="0" borderId="0"/>
    <xf numFmtId="0" fontId="7" fillId="0" borderId="0"/>
    <xf numFmtId="167" fontId="7" fillId="0" borderId="0"/>
    <xf numFmtId="167" fontId="7" fillId="0" borderId="0"/>
    <xf numFmtId="0" fontId="7" fillId="0" borderId="0"/>
    <xf numFmtId="167" fontId="7" fillId="0" borderId="0"/>
    <xf numFmtId="167" fontId="7" fillId="0" borderId="0"/>
    <xf numFmtId="0" fontId="7" fillId="0" borderId="0"/>
    <xf numFmtId="167" fontId="7" fillId="0" borderId="0"/>
    <xf numFmtId="167" fontId="7" fillId="0" borderId="0"/>
    <xf numFmtId="0" fontId="40" fillId="38" borderId="0"/>
    <xf numFmtId="167" fontId="85" fillId="0" borderId="0">
      <alignment vertical="top"/>
    </xf>
    <xf numFmtId="167" fontId="85" fillId="0" borderId="0">
      <alignment vertical="top"/>
    </xf>
    <xf numFmtId="167" fontId="7" fillId="0" borderId="0"/>
    <xf numFmtId="167" fontId="7" fillId="0" borderId="0"/>
    <xf numFmtId="0" fontId="3" fillId="0" borderId="0"/>
    <xf numFmtId="167" fontId="3" fillId="0" borderId="0"/>
    <xf numFmtId="0" fontId="3" fillId="0" borderId="0"/>
    <xf numFmtId="167" fontId="3" fillId="0" borderId="0"/>
    <xf numFmtId="167" fontId="7" fillId="0" borderId="0"/>
    <xf numFmtId="0" fontId="7" fillId="0" borderId="0"/>
    <xf numFmtId="0" fontId="40" fillId="38" borderId="0"/>
    <xf numFmtId="0" fontId="1" fillId="0" borderId="0"/>
    <xf numFmtId="0" fontId="1" fillId="0" borderId="0"/>
    <xf numFmtId="0" fontId="1" fillId="0" borderId="0"/>
    <xf numFmtId="167" fontId="3" fillId="0" borderId="0"/>
    <xf numFmtId="167" fontId="7"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7" fillId="0" borderId="0"/>
    <xf numFmtId="167" fontId="85" fillId="0" borderId="0">
      <alignment vertical="top"/>
    </xf>
    <xf numFmtId="167" fontId="85" fillId="0" borderId="0">
      <alignment vertical="top"/>
    </xf>
    <xf numFmtId="0" fontId="7" fillId="0" borderId="0"/>
    <xf numFmtId="167" fontId="3" fillId="0" borderId="0"/>
    <xf numFmtId="167" fontId="7"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84" fillId="0" borderId="0"/>
    <xf numFmtId="167" fontId="84" fillId="0" borderId="0"/>
    <xf numFmtId="167" fontId="3" fillId="0" borderId="0"/>
    <xf numFmtId="167" fontId="3" fillId="0" borderId="0"/>
    <xf numFmtId="0" fontId="3" fillId="0" borderId="0"/>
    <xf numFmtId="0" fontId="3" fillId="0" borderId="0"/>
    <xf numFmtId="167" fontId="3" fillId="0" borderId="0"/>
    <xf numFmtId="0" fontId="1" fillId="0" borderId="0"/>
    <xf numFmtId="167" fontId="3" fillId="0" borderId="0"/>
    <xf numFmtId="167" fontId="7" fillId="0" borderId="0"/>
    <xf numFmtId="167" fontId="7" fillId="0" borderId="0"/>
    <xf numFmtId="167" fontId="85" fillId="0" borderId="0">
      <alignment vertical="top"/>
    </xf>
    <xf numFmtId="167" fontId="85" fillId="0" borderId="0">
      <alignment vertical="top"/>
    </xf>
    <xf numFmtId="0" fontId="3" fillId="0" borderId="0"/>
    <xf numFmtId="167" fontId="3" fillId="0" borderId="0"/>
    <xf numFmtId="0" fontId="3" fillId="0" borderId="0"/>
    <xf numFmtId="167" fontId="3" fillId="0" borderId="0"/>
    <xf numFmtId="167" fontId="85" fillId="0" borderId="0">
      <alignment vertical="top"/>
    </xf>
    <xf numFmtId="0" fontId="85" fillId="0" borderId="0">
      <alignment vertical="top"/>
    </xf>
    <xf numFmtId="0" fontId="7" fillId="0" borderId="0"/>
    <xf numFmtId="0" fontId="1" fillId="0" borderId="0"/>
    <xf numFmtId="0" fontId="1" fillId="0" borderId="0"/>
    <xf numFmtId="167" fontId="7" fillId="0" borderId="0"/>
    <xf numFmtId="0" fontId="1" fillId="0" borderId="0"/>
    <xf numFmtId="167" fontId="38" fillId="0" borderId="0"/>
    <xf numFmtId="0" fontId="7" fillId="0" borderId="0"/>
    <xf numFmtId="167" fontId="38" fillId="0" borderId="0"/>
    <xf numFmtId="0" fontId="3" fillId="0" borderId="0"/>
    <xf numFmtId="167" fontId="3" fillId="0" borderId="0"/>
    <xf numFmtId="0" fontId="3" fillId="0" borderId="0"/>
    <xf numFmtId="167" fontId="3" fillId="0" borderId="0"/>
    <xf numFmtId="167" fontId="7" fillId="0" borderId="0"/>
    <xf numFmtId="0" fontId="7" fillId="0" borderId="0"/>
    <xf numFmtId="0" fontId="1" fillId="0" borderId="0"/>
    <xf numFmtId="0" fontId="1" fillId="0" borderId="0"/>
    <xf numFmtId="0" fontId="3" fillId="0" borderId="0"/>
    <xf numFmtId="0" fontId="3" fillId="0" borderId="0"/>
    <xf numFmtId="167" fontId="99" fillId="0" borderId="0"/>
    <xf numFmtId="167" fontId="85" fillId="0" borderId="0">
      <alignment vertical="top"/>
    </xf>
    <xf numFmtId="167" fontId="85" fillId="0" borderId="0">
      <alignment vertical="top"/>
    </xf>
    <xf numFmtId="0" fontId="40" fillId="38" borderId="0"/>
    <xf numFmtId="167" fontId="40" fillId="38" borderId="0"/>
    <xf numFmtId="0" fontId="1" fillId="0" borderId="0"/>
    <xf numFmtId="0" fontId="56" fillId="0" borderId="0"/>
    <xf numFmtId="167" fontId="99" fillId="0" borderId="0"/>
    <xf numFmtId="167" fontId="85" fillId="0" borderId="0">
      <alignment vertical="top"/>
    </xf>
    <xf numFmtId="167" fontId="85" fillId="0" borderId="0">
      <alignment vertical="top"/>
    </xf>
    <xf numFmtId="0" fontId="40" fillId="38" borderId="0"/>
    <xf numFmtId="167" fontId="40" fillId="38" borderId="0"/>
    <xf numFmtId="0" fontId="1" fillId="0" borderId="0"/>
    <xf numFmtId="0" fontId="7" fillId="0" borderId="0"/>
    <xf numFmtId="167" fontId="99" fillId="0" borderId="0"/>
    <xf numFmtId="0" fontId="1" fillId="0" borderId="0"/>
    <xf numFmtId="0" fontId="7" fillId="0" borderId="0"/>
    <xf numFmtId="167" fontId="99" fillId="0" borderId="0"/>
    <xf numFmtId="167" fontId="7" fillId="0" borderId="0"/>
    <xf numFmtId="0" fontId="40" fillId="38" borderId="0"/>
    <xf numFmtId="167" fontId="40" fillId="38" borderId="0"/>
    <xf numFmtId="0" fontId="1" fillId="0" borderId="0"/>
    <xf numFmtId="0" fontId="3"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3"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167" fontId="3"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0" fontId="3" fillId="12" borderId="16" applyNumberFormat="0" applyFont="0" applyAlignment="0" applyProtection="0"/>
    <xf numFmtId="0" fontId="1" fillId="12" borderId="16" applyNumberFormat="0" applyFont="0" applyAlignment="0" applyProtection="0"/>
    <xf numFmtId="167" fontId="38"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38"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7" fillId="61" borderId="2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7" fillId="61" borderId="2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0" fontId="1" fillId="12" borderId="16" applyNumberFormat="0" applyFont="0" applyAlignment="0" applyProtection="0"/>
    <xf numFmtId="167" fontId="7" fillId="61" borderId="26" applyNumberFormat="0" applyFont="0" applyAlignment="0" applyProtection="0"/>
    <xf numFmtId="0" fontId="3" fillId="12" borderId="16" applyNumberFormat="0" applyFont="0" applyAlignment="0" applyProtection="0"/>
    <xf numFmtId="167" fontId="7" fillId="61" borderId="2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167" fontId="3" fillId="12" borderId="16" applyNumberFormat="0" applyFont="0" applyAlignment="0" applyProtection="0"/>
    <xf numFmtId="0" fontId="1" fillId="12" borderId="16" applyNumberFormat="0" applyFont="0" applyAlignment="0" applyProtection="0"/>
    <xf numFmtId="0" fontId="3" fillId="12" borderId="16" applyNumberFormat="0" applyFont="0" applyAlignment="0" applyProtection="0"/>
    <xf numFmtId="167" fontId="3" fillId="12" borderId="16" applyNumberFormat="0" applyFont="0" applyAlignment="0" applyProtection="0"/>
    <xf numFmtId="167" fontId="3" fillId="12" borderId="16" applyNumberFormat="0" applyFont="0" applyAlignment="0" applyProtection="0"/>
    <xf numFmtId="167" fontId="62" fillId="10" borderId="13" applyNumberFormat="0" applyAlignment="0" applyProtection="0"/>
    <xf numFmtId="0" fontId="27" fillId="10" borderId="13" applyNumberFormat="0" applyAlignment="0" applyProtection="0"/>
    <xf numFmtId="167" fontId="62" fillId="10" borderId="13" applyNumberFormat="0" applyAlignment="0" applyProtection="0"/>
    <xf numFmtId="0" fontId="48" fillId="10" borderId="13" applyNumberFormat="0" applyAlignment="0" applyProtection="0"/>
    <xf numFmtId="167" fontId="48" fillId="10" borderId="13" applyNumberFormat="0" applyAlignment="0" applyProtection="0"/>
    <xf numFmtId="0" fontId="27" fillId="10" borderId="13" applyNumberFormat="0" applyAlignment="0" applyProtection="0"/>
    <xf numFmtId="167" fontId="48" fillId="10" borderId="13" applyNumberFormat="0" applyAlignment="0" applyProtection="0"/>
    <xf numFmtId="167" fontId="100" fillId="58" borderId="19" applyNumberFormat="0" applyAlignment="0" applyProtection="0"/>
    <xf numFmtId="0" fontId="48" fillId="10" borderId="13" applyNumberFormat="0" applyAlignment="0" applyProtection="0"/>
    <xf numFmtId="167" fontId="100" fillId="58" borderId="19" applyNumberFormat="0" applyAlignment="0" applyProtection="0"/>
    <xf numFmtId="0" fontId="27" fillId="10" borderId="13" applyNumberFormat="0" applyAlignment="0" applyProtection="0"/>
    <xf numFmtId="167" fontId="27" fillId="10" borderId="13" applyNumberFormat="0" applyAlignment="0" applyProtection="0"/>
    <xf numFmtId="0" fontId="48" fillId="10" borderId="13" applyNumberFormat="0" applyAlignment="0" applyProtection="0"/>
    <xf numFmtId="0" fontId="27" fillId="10" borderId="13" applyNumberFormat="0" applyAlignment="0" applyProtection="0"/>
    <xf numFmtId="167" fontId="48" fillId="10" borderId="13" applyNumberFormat="0" applyAlignment="0" applyProtection="0"/>
    <xf numFmtId="167" fontId="48" fillId="10" borderId="13" applyNumberFormat="0" applyAlignment="0" applyProtection="0"/>
    <xf numFmtId="0" fontId="27" fillId="10" borderId="13"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5" fillId="0" borderId="0" applyFont="0" applyFill="0" applyBorder="0" applyAlignment="0" applyProtection="0">
      <alignment vertical="top"/>
    </xf>
    <xf numFmtId="9" fontId="3" fillId="0" borderId="0" applyFont="0" applyFill="0" applyBorder="0" applyAlignment="0" applyProtection="0"/>
    <xf numFmtId="9" fontId="7" fillId="0" borderId="0" applyFont="0" applyFill="0" applyBorder="0" applyAlignment="0" applyProtection="0"/>
    <xf numFmtId="4" fontId="85" fillId="62" borderId="19" applyNumberFormat="0" applyProtection="0">
      <alignment vertical="center"/>
    </xf>
    <xf numFmtId="4" fontId="85" fillId="62" borderId="19" applyNumberFormat="0" applyProtection="0">
      <alignment vertical="center"/>
    </xf>
    <xf numFmtId="4" fontId="101" fillId="62" borderId="19" applyNumberFormat="0" applyProtection="0">
      <alignment vertical="center"/>
    </xf>
    <xf numFmtId="4" fontId="85" fillId="62" borderId="19" applyNumberFormat="0" applyProtection="0">
      <alignment horizontal="left" vertical="center" indent="1"/>
    </xf>
    <xf numFmtId="4" fontId="85" fillId="62" borderId="19" applyNumberFormat="0" applyProtection="0">
      <alignment horizontal="left" vertical="center" indent="1"/>
    </xf>
    <xf numFmtId="4" fontId="85" fillId="62" borderId="19" applyNumberFormat="0" applyProtection="0">
      <alignment horizontal="left" vertical="center" indent="1"/>
    </xf>
    <xf numFmtId="4" fontId="85" fillId="62"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40" fillId="37" borderId="18" applyNumberFormat="0" applyProtection="0">
      <alignment horizontal="left" vertical="center" indent="1"/>
    </xf>
    <xf numFmtId="167" fontId="40" fillId="37" borderId="18"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4" fontId="85" fillId="63" borderId="19" applyNumberFormat="0" applyProtection="0">
      <alignment horizontal="right" vertical="center"/>
    </xf>
    <xf numFmtId="4" fontId="85" fillId="63" borderId="19" applyNumberFormat="0" applyProtection="0">
      <alignment horizontal="right" vertical="center"/>
    </xf>
    <xf numFmtId="4" fontId="85" fillId="64" borderId="19" applyNumberFormat="0" applyProtection="0">
      <alignment horizontal="right" vertical="center"/>
    </xf>
    <xf numFmtId="4" fontId="85" fillId="64" borderId="19" applyNumberFormat="0" applyProtection="0">
      <alignment horizontal="right" vertical="center"/>
    </xf>
    <xf numFmtId="4" fontId="85" fillId="65" borderId="19" applyNumberFormat="0" applyProtection="0">
      <alignment horizontal="right" vertical="center"/>
    </xf>
    <xf numFmtId="4" fontId="85" fillId="65" borderId="19" applyNumberFormat="0" applyProtection="0">
      <alignment horizontal="right" vertical="center"/>
    </xf>
    <xf numFmtId="4" fontId="85" fillId="66" borderId="19" applyNumberFormat="0" applyProtection="0">
      <alignment horizontal="right" vertical="center"/>
    </xf>
    <xf numFmtId="4" fontId="85" fillId="66" borderId="19" applyNumberFormat="0" applyProtection="0">
      <alignment horizontal="right" vertical="center"/>
    </xf>
    <xf numFmtId="4" fontId="85" fillId="67" borderId="19" applyNumberFormat="0" applyProtection="0">
      <alignment horizontal="right" vertical="center"/>
    </xf>
    <xf numFmtId="4" fontId="85" fillId="67" borderId="19" applyNumberFormat="0" applyProtection="0">
      <alignment horizontal="right" vertical="center"/>
    </xf>
    <xf numFmtId="4" fontId="85" fillId="68" borderId="19" applyNumberFormat="0" applyProtection="0">
      <alignment horizontal="right" vertical="center"/>
    </xf>
    <xf numFmtId="4" fontId="85" fillId="68" borderId="19" applyNumberFormat="0" applyProtection="0">
      <alignment horizontal="right" vertical="center"/>
    </xf>
    <xf numFmtId="4" fontId="85" fillId="69" borderId="19" applyNumberFormat="0" applyProtection="0">
      <alignment horizontal="right" vertical="center"/>
    </xf>
    <xf numFmtId="4" fontId="85" fillId="69" borderId="19" applyNumberFormat="0" applyProtection="0">
      <alignment horizontal="right" vertical="center"/>
    </xf>
    <xf numFmtId="4" fontId="85" fillId="70" borderId="19" applyNumberFormat="0" applyProtection="0">
      <alignment horizontal="right" vertical="center"/>
    </xf>
    <xf numFmtId="4" fontId="85" fillId="70" borderId="19" applyNumberFormat="0" applyProtection="0">
      <alignment horizontal="right" vertical="center"/>
    </xf>
    <xf numFmtId="4" fontId="85" fillId="71" borderId="19" applyNumberFormat="0" applyProtection="0">
      <alignment horizontal="right" vertical="center"/>
    </xf>
    <xf numFmtId="4" fontId="85" fillId="71" borderId="19" applyNumberFormat="0" applyProtection="0">
      <alignment horizontal="right" vertical="center"/>
    </xf>
    <xf numFmtId="4" fontId="102" fillId="72" borderId="19" applyNumberFormat="0" applyProtection="0">
      <alignment horizontal="left" vertical="center" indent="1"/>
    </xf>
    <xf numFmtId="4" fontId="85" fillId="73" borderId="27" applyNumberFormat="0" applyProtection="0">
      <alignment horizontal="left" vertical="center" indent="1"/>
    </xf>
    <xf numFmtId="4" fontId="85" fillId="73" borderId="27" applyNumberFormat="0" applyProtection="0">
      <alignment horizontal="left" vertical="center" indent="1"/>
    </xf>
    <xf numFmtId="4" fontId="103" fillId="74" borderId="0" applyNumberFormat="0" applyProtection="0">
      <alignment horizontal="left" vertical="center" indent="1"/>
    </xf>
    <xf numFmtId="4" fontId="103" fillId="74" borderId="0" applyNumberFormat="0" applyProtection="0">
      <alignment horizontal="left" vertical="center" indent="1"/>
    </xf>
    <xf numFmtId="4" fontId="103" fillId="74" borderId="0"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3"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4" fontId="85"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5"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6"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77"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4" fontId="85" fillId="78" borderId="19" applyNumberFormat="0" applyProtection="0">
      <alignment vertical="center"/>
    </xf>
    <xf numFmtId="4" fontId="85" fillId="78" borderId="19" applyNumberFormat="0" applyProtection="0">
      <alignment vertical="center"/>
    </xf>
    <xf numFmtId="4" fontId="101" fillId="78" borderId="19" applyNumberFormat="0" applyProtection="0">
      <alignment vertical="center"/>
    </xf>
    <xf numFmtId="4" fontId="85" fillId="78" borderId="19" applyNumberFormat="0" applyProtection="0">
      <alignment horizontal="left" vertical="center" indent="1"/>
    </xf>
    <xf numFmtId="4" fontId="85" fillId="78" borderId="19" applyNumberFormat="0" applyProtection="0">
      <alignment horizontal="left" vertical="center" indent="1"/>
    </xf>
    <xf numFmtId="4" fontId="85" fillId="78" borderId="19" applyNumberFormat="0" applyProtection="0">
      <alignment horizontal="left" vertical="center" indent="1"/>
    </xf>
    <xf numFmtId="4" fontId="85" fillId="78" borderId="19" applyNumberFormat="0" applyProtection="0">
      <alignment horizontal="left" vertical="center" indent="1"/>
    </xf>
    <xf numFmtId="4" fontId="85" fillId="73" borderId="19" applyNumberFormat="0" applyProtection="0">
      <alignment horizontal="right" vertical="center"/>
    </xf>
    <xf numFmtId="4" fontId="85" fillId="73" borderId="19" applyNumberFormat="0" applyProtection="0">
      <alignment horizontal="right" vertical="center"/>
    </xf>
    <xf numFmtId="4" fontId="101" fillId="73" borderId="19" applyNumberFormat="0" applyProtection="0">
      <alignment horizontal="right" vertical="center"/>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40" fillId="37" borderId="18" applyNumberFormat="0" applyProtection="0">
      <alignment horizontal="left" vertical="center" indent="1"/>
    </xf>
    <xf numFmtId="167" fontId="40" fillId="37" borderId="18"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0"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7" fillId="39" borderId="19" applyNumberFormat="0" applyProtection="0">
      <alignment horizontal="left" vertical="center" indent="1"/>
    </xf>
    <xf numFmtId="167" fontId="104" fillId="0" borderId="0"/>
    <xf numFmtId="167" fontId="104" fillId="0" borderId="0"/>
    <xf numFmtId="167" fontId="104" fillId="0" borderId="0"/>
    <xf numFmtId="167" fontId="104" fillId="0" borderId="0"/>
    <xf numFmtId="167" fontId="104" fillId="0" borderId="0"/>
    <xf numFmtId="167" fontId="104" fillId="0" borderId="0"/>
    <xf numFmtId="4" fontId="105" fillId="73" borderId="19" applyNumberFormat="0" applyProtection="0">
      <alignment horizontal="right" vertical="center"/>
    </xf>
    <xf numFmtId="0" fontId="19" fillId="0" borderId="0" applyNumberFormat="0" applyFill="0" applyBorder="0" applyAlignment="0" applyProtection="0"/>
    <xf numFmtId="167" fontId="19" fillId="0" borderId="0" applyNumberFormat="0" applyFill="0" applyBorder="0" applyAlignment="0" applyProtection="0"/>
    <xf numFmtId="167" fontId="19" fillId="0" borderId="0" applyNumberFormat="0" applyFill="0" applyBorder="0" applyAlignment="0" applyProtection="0"/>
    <xf numFmtId="167" fontId="19" fillId="0" borderId="0" applyNumberFormat="0" applyFill="0" applyBorder="0" applyAlignment="0" applyProtection="0"/>
    <xf numFmtId="167" fontId="106" fillId="0" borderId="0" applyNumberFormat="0" applyFill="0" applyBorder="0" applyAlignment="0" applyProtection="0"/>
    <xf numFmtId="167" fontId="106" fillId="0" borderId="0" applyNumberFormat="0" applyFill="0" applyBorder="0" applyAlignment="0" applyProtection="0"/>
    <xf numFmtId="167" fontId="39" fillId="0" borderId="17" applyNumberFormat="0" applyFill="0" applyAlignment="0" applyProtection="0"/>
    <xf numFmtId="0" fontId="33" fillId="0" borderId="17" applyNumberFormat="0" applyFill="0" applyAlignment="0" applyProtection="0"/>
    <xf numFmtId="167" fontId="39" fillId="0" borderId="17" applyNumberFormat="0" applyFill="0" applyAlignment="0" applyProtection="0"/>
    <xf numFmtId="0" fontId="35" fillId="0" borderId="17" applyNumberFormat="0" applyFill="0" applyAlignment="0" applyProtection="0"/>
    <xf numFmtId="167" fontId="35" fillId="0" borderId="17" applyNumberFormat="0" applyFill="0" applyAlignment="0" applyProtection="0"/>
    <xf numFmtId="0" fontId="33" fillId="0" borderId="17" applyNumberFormat="0" applyFill="0" applyAlignment="0" applyProtection="0"/>
    <xf numFmtId="167" fontId="35" fillId="0" borderId="17" applyNumberFormat="0" applyFill="0" applyAlignment="0" applyProtection="0"/>
    <xf numFmtId="167" fontId="102" fillId="0" borderId="28" applyNumberFormat="0" applyFill="0" applyAlignment="0" applyProtection="0"/>
    <xf numFmtId="0" fontId="35" fillId="0" borderId="17" applyNumberFormat="0" applyFill="0" applyAlignment="0" applyProtection="0"/>
    <xf numFmtId="167" fontId="102" fillId="0" borderId="28" applyNumberFormat="0" applyFill="0" applyAlignment="0" applyProtection="0"/>
    <xf numFmtId="0" fontId="33" fillId="0" borderId="17" applyNumberFormat="0" applyFill="0" applyAlignment="0" applyProtection="0"/>
    <xf numFmtId="167" fontId="33" fillId="0" borderId="17" applyNumberFormat="0" applyFill="0" applyAlignment="0" applyProtection="0"/>
    <xf numFmtId="0" fontId="35" fillId="0" borderId="17" applyNumberFormat="0" applyFill="0" applyAlignment="0" applyProtection="0"/>
    <xf numFmtId="0" fontId="33" fillId="0" borderId="17" applyNumberFormat="0" applyFill="0" applyAlignment="0" applyProtection="0"/>
    <xf numFmtId="167" fontId="35" fillId="0" borderId="17" applyNumberFormat="0" applyFill="0" applyAlignment="0" applyProtection="0"/>
    <xf numFmtId="167" fontId="35" fillId="0" borderId="17" applyNumberFormat="0" applyFill="0" applyAlignment="0" applyProtection="0"/>
    <xf numFmtId="0" fontId="33" fillId="0" borderId="17" applyNumberFormat="0" applyFill="0" applyAlignment="0" applyProtection="0"/>
    <xf numFmtId="167" fontId="66" fillId="0" borderId="0" applyNumberFormat="0" applyFill="0" applyBorder="0" applyAlignment="0" applyProtection="0"/>
    <xf numFmtId="0" fontId="31" fillId="0" borderId="0" applyNumberFormat="0" applyFill="0" applyBorder="0" applyAlignment="0" applyProtection="0"/>
    <xf numFmtId="167" fontId="66" fillId="0" borderId="0" applyNumberFormat="0" applyFill="0" applyBorder="0" applyAlignment="0" applyProtection="0"/>
    <xf numFmtId="0" fontId="52" fillId="0" borderId="0" applyNumberFormat="0" applyFill="0" applyBorder="0" applyAlignment="0" applyProtection="0"/>
    <xf numFmtId="167" fontId="52" fillId="0" borderId="0" applyNumberFormat="0" applyFill="0" applyBorder="0" applyAlignment="0" applyProtection="0"/>
    <xf numFmtId="0" fontId="31" fillId="0" borderId="0" applyNumberFormat="0" applyFill="0" applyBorder="0" applyAlignment="0" applyProtection="0"/>
    <xf numFmtId="167" fontId="52" fillId="0" borderId="0" applyNumberFormat="0" applyFill="0" applyBorder="0" applyAlignment="0" applyProtection="0"/>
    <xf numFmtId="167" fontId="105" fillId="0" borderId="0" applyNumberFormat="0" applyFill="0" applyBorder="0" applyAlignment="0" applyProtection="0"/>
    <xf numFmtId="0" fontId="52" fillId="0" borderId="0" applyNumberFormat="0" applyFill="0" applyBorder="0" applyAlignment="0" applyProtection="0"/>
    <xf numFmtId="167" fontId="105" fillId="0" borderId="0" applyNumberFormat="0" applyFill="0" applyBorder="0" applyAlignment="0" applyProtection="0"/>
    <xf numFmtId="0" fontId="31" fillId="0" borderId="0" applyNumberFormat="0" applyFill="0" applyBorder="0" applyAlignment="0" applyProtection="0"/>
    <xf numFmtId="167"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167" fontId="52" fillId="0" borderId="0" applyNumberFormat="0" applyFill="0" applyBorder="0" applyAlignment="0" applyProtection="0"/>
    <xf numFmtId="167" fontId="52" fillId="0" borderId="0" applyNumberForma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167" fontId="1" fillId="12" borderId="16" applyNumberFormat="0" applyFont="0" applyAlignment="0" applyProtection="0"/>
    <xf numFmtId="167"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12" borderId="16" applyNumberFormat="0" applyFont="0" applyAlignment="0" applyProtection="0"/>
    <xf numFmtId="0" fontId="1" fillId="0" borderId="0"/>
    <xf numFmtId="0" fontId="7" fillId="0" borderId="0"/>
    <xf numFmtId="0" fontId="1" fillId="12" borderId="16" applyNumberFormat="0" applyFont="0" applyAlignment="0" applyProtection="0"/>
    <xf numFmtId="0" fontId="1" fillId="0" borderId="0"/>
    <xf numFmtId="0" fontId="1" fillId="0" borderId="0"/>
    <xf numFmtId="0" fontId="40" fillId="38" borderId="0"/>
    <xf numFmtId="0" fontId="1" fillId="12" borderId="16"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6"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cellStyleXfs>
  <cellXfs count="165">
    <xf numFmtId="0" fontId="0" fillId="0" borderId="0" xfId="0"/>
    <xf numFmtId="0" fontId="7" fillId="0" borderId="0" xfId="3"/>
    <xf numFmtId="0" fontId="9" fillId="0" borderId="0" xfId="3" applyFont="1"/>
    <xf numFmtId="39" fontId="9" fillId="0" borderId="0" xfId="3" applyNumberFormat="1" applyFont="1"/>
    <xf numFmtId="39" fontId="7" fillId="0" borderId="0" xfId="3" applyNumberFormat="1"/>
    <xf numFmtId="0" fontId="7" fillId="0" borderId="6" xfId="3" applyBorder="1"/>
    <xf numFmtId="0" fontId="9" fillId="0" borderId="6" xfId="3" applyFont="1" applyBorder="1"/>
    <xf numFmtId="37" fontId="9" fillId="0" borderId="0" xfId="3" applyNumberFormat="1" applyFont="1"/>
    <xf numFmtId="166" fontId="7" fillId="0" borderId="0" xfId="3" applyNumberFormat="1"/>
    <xf numFmtId="0" fontId="10" fillId="0" borderId="0" xfId="3" applyFont="1" applyAlignment="1">
      <alignment horizontal="center"/>
    </xf>
    <xf numFmtId="39" fontId="7" fillId="4" borderId="0" xfId="3" applyNumberFormat="1" applyFill="1"/>
    <xf numFmtId="37" fontId="7" fillId="0" borderId="0" xfId="3" applyNumberFormat="1"/>
    <xf numFmtId="164" fontId="11" fillId="0" borderId="0" xfId="4" applyNumberFormat="1" applyFont="1"/>
    <xf numFmtId="2" fontId="7" fillId="0" borderId="0" xfId="3" applyNumberFormat="1"/>
    <xf numFmtId="164" fontId="7" fillId="0" borderId="0" xfId="3" applyNumberFormat="1"/>
    <xf numFmtId="3" fontId="7" fillId="0" borderId="0" xfId="3" applyNumberFormat="1" applyAlignment="1">
      <alignment horizontal="center"/>
    </xf>
    <xf numFmtId="3" fontId="9" fillId="0" borderId="0" xfId="3" applyNumberFormat="1" applyFont="1" applyAlignment="1">
      <alignment horizontal="center"/>
    </xf>
    <xf numFmtId="3" fontId="7" fillId="4" borderId="0" xfId="3" applyNumberFormat="1" applyFill="1" applyAlignment="1">
      <alignment horizontal="center"/>
    </xf>
    <xf numFmtId="3" fontId="7" fillId="3" borderId="0" xfId="3" applyNumberFormat="1" applyFill="1" applyAlignment="1">
      <alignment horizontal="center"/>
    </xf>
    <xf numFmtId="3" fontId="7" fillId="0" borderId="6" xfId="3" applyNumberFormat="1" applyBorder="1" applyAlignment="1">
      <alignment horizontal="center"/>
    </xf>
    <xf numFmtId="3" fontId="9" fillId="0" borderId="6" xfId="3" applyNumberFormat="1" applyFont="1" applyBorder="1" applyAlignment="1">
      <alignment horizontal="center"/>
    </xf>
    <xf numFmtId="39" fontId="4" fillId="0" borderId="0" xfId="3" applyNumberFormat="1" applyFont="1"/>
    <xf numFmtId="3" fontId="7" fillId="0" borderId="0" xfId="3" applyNumberFormat="1" applyAlignment="1">
      <alignment horizontal="right"/>
    </xf>
    <xf numFmtId="0" fontId="7" fillId="5" borderId="0" xfId="3" applyFill="1"/>
    <xf numFmtId="0" fontId="10" fillId="5" borderId="0" xfId="3" applyFont="1" applyFill="1" applyAlignment="1">
      <alignment horizontal="center"/>
    </xf>
    <xf numFmtId="39" fontId="9" fillId="5" borderId="0" xfId="3" applyNumberFormat="1" applyFont="1" applyFill="1"/>
    <xf numFmtId="164" fontId="7" fillId="5" borderId="0" xfId="3" applyNumberFormat="1" applyFill="1"/>
    <xf numFmtId="3" fontId="7" fillId="0" borderId="1" xfId="3" applyNumberFormat="1" applyBorder="1" applyAlignment="1">
      <alignment horizontal="center"/>
    </xf>
    <xf numFmtId="166" fontId="7" fillId="0" borderId="1" xfId="3" applyNumberFormat="1" applyBorder="1"/>
    <xf numFmtId="166" fontId="7" fillId="5" borderId="1" xfId="3" applyNumberFormat="1" applyFill="1" applyBorder="1"/>
    <xf numFmtId="3" fontId="7" fillId="2" borderId="0" xfId="3" applyNumberFormat="1" applyFill="1" applyAlignment="1">
      <alignment horizontal="center"/>
    </xf>
    <xf numFmtId="39" fontId="7" fillId="2" borderId="0" xfId="3" applyNumberFormat="1" applyFill="1"/>
    <xf numFmtId="0" fontId="7" fillId="5" borderId="1" xfId="3" applyFill="1" applyBorder="1"/>
    <xf numFmtId="39" fontId="7" fillId="5" borderId="1" xfId="3" applyNumberFormat="1" applyFill="1" applyBorder="1"/>
    <xf numFmtId="164" fontId="9" fillId="5" borderId="1" xfId="4" applyNumberFormat="1" applyFont="1" applyFill="1" applyBorder="1" applyAlignment="1">
      <alignment horizontal="center"/>
    </xf>
    <xf numFmtId="3" fontId="7" fillId="5" borderId="0" xfId="3" applyNumberFormat="1" applyFill="1" applyAlignment="1">
      <alignment horizontal="center"/>
    </xf>
    <xf numFmtId="164" fontId="9" fillId="0" borderId="0" xfId="4" applyNumberFormat="1" applyFont="1" applyBorder="1" applyAlignment="1">
      <alignment horizontal="center"/>
    </xf>
    <xf numFmtId="0" fontId="7" fillId="3" borderId="0" xfId="3" applyFill="1"/>
    <xf numFmtId="37" fontId="7" fillId="2" borderId="0" xfId="3" applyNumberFormat="1" applyFill="1"/>
    <xf numFmtId="39" fontId="7" fillId="3" borderId="0" xfId="3" applyNumberFormat="1" applyFill="1"/>
    <xf numFmtId="2" fontId="7" fillId="3" borderId="0" xfId="3" applyNumberFormat="1" applyFill="1"/>
    <xf numFmtId="164" fontId="0" fillId="5" borderId="1" xfId="4" applyNumberFormat="1" applyFont="1" applyFill="1" applyBorder="1"/>
    <xf numFmtId="164" fontId="0" fillId="0" borderId="0" xfId="4" applyNumberFormat="1" applyFont="1" applyAlignment="1">
      <alignment horizontal="center"/>
    </xf>
    <xf numFmtId="3" fontId="0" fillId="0" borderId="0" xfId="4" applyNumberFormat="1" applyFont="1" applyAlignment="1">
      <alignment horizontal="center"/>
    </xf>
    <xf numFmtId="0" fontId="15" fillId="0" borderId="0" xfId="0" applyFont="1"/>
    <xf numFmtId="2" fontId="15" fillId="0" borderId="0" xfId="0" applyNumberFormat="1" applyFont="1"/>
    <xf numFmtId="44" fontId="15" fillId="0" borderId="0" xfId="0" applyNumberFormat="1" applyFont="1"/>
    <xf numFmtId="0" fontId="15" fillId="0" borderId="0" xfId="0" applyFont="1" applyAlignment="1">
      <alignment wrapText="1"/>
    </xf>
    <xf numFmtId="43" fontId="15" fillId="0" borderId="0" xfId="2" applyFont="1" applyBorder="1"/>
    <xf numFmtId="43" fontId="15" fillId="0" borderId="0" xfId="2" applyFont="1"/>
    <xf numFmtId="165" fontId="15" fillId="0" borderId="0" xfId="2" applyNumberFormat="1" applyFont="1"/>
    <xf numFmtId="0" fontId="107" fillId="0" borderId="0" xfId="0" applyFont="1"/>
    <xf numFmtId="0" fontId="14" fillId="79" borderId="0" xfId="0" applyFont="1" applyFill="1" applyAlignment="1">
      <alignment horizontal="center"/>
    </xf>
    <xf numFmtId="8" fontId="0" fillId="0" borderId="0" xfId="0" applyNumberFormat="1"/>
    <xf numFmtId="0" fontId="14" fillId="79" borderId="0" xfId="0" applyFont="1" applyFill="1" applyAlignment="1">
      <alignment horizontal="center" wrapText="1"/>
    </xf>
    <xf numFmtId="0" fontId="110" fillId="4" borderId="1" xfId="0" applyFont="1" applyFill="1" applyBorder="1"/>
    <xf numFmtId="0" fontId="15" fillId="81" borderId="1" xfId="0" applyFont="1" applyFill="1" applyBorder="1" applyAlignment="1">
      <alignment wrapText="1"/>
    </xf>
    <xf numFmtId="0" fontId="15" fillId="81" borderId="1" xfId="0" applyFont="1" applyFill="1" applyBorder="1" applyAlignment="1">
      <alignment vertical="center" wrapText="1"/>
    </xf>
    <xf numFmtId="0" fontId="15" fillId="82" borderId="0" xfId="0" applyFont="1" applyFill="1" applyAlignment="1">
      <alignment horizontal="center" wrapText="1"/>
    </xf>
    <xf numFmtId="0" fontId="14" fillId="83" borderId="0" xfId="0" applyFont="1" applyFill="1"/>
    <xf numFmtId="0" fontId="14" fillId="83" borderId="0" xfId="0" applyFont="1" applyFill="1" applyAlignment="1">
      <alignment horizontal="center" wrapText="1"/>
    </xf>
    <xf numFmtId="0" fontId="14" fillId="83" borderId="0" xfId="0" applyFont="1" applyFill="1" applyAlignment="1">
      <alignment horizontal="center"/>
    </xf>
    <xf numFmtId="0" fontId="15" fillId="83" borderId="1" xfId="0" applyFont="1" applyFill="1" applyBorder="1"/>
    <xf numFmtId="165" fontId="15" fillId="83" borderId="1" xfId="2" applyNumberFormat="1" applyFont="1" applyFill="1" applyBorder="1" applyAlignment="1">
      <alignment horizontal="center"/>
    </xf>
    <xf numFmtId="43" fontId="15" fillId="83" borderId="4" xfId="2" applyFont="1" applyFill="1" applyBorder="1"/>
    <xf numFmtId="2" fontId="15" fillId="83" borderId="1" xfId="0" applyNumberFormat="1" applyFont="1" applyFill="1" applyBorder="1" applyAlignment="1">
      <alignment horizontal="center"/>
    </xf>
    <xf numFmtId="0" fontId="17" fillId="83" borderId="3" xfId="0" applyFont="1" applyFill="1" applyBorder="1"/>
    <xf numFmtId="0" fontId="17" fillId="83" borderId="29" xfId="0" applyFont="1" applyFill="1" applyBorder="1" applyAlignment="1">
      <alignment horizontal="left"/>
    </xf>
    <xf numFmtId="0" fontId="108" fillId="2" borderId="1" xfId="0" applyFont="1" applyFill="1" applyBorder="1"/>
    <xf numFmtId="165" fontId="108" fillId="2" borderId="4" xfId="2" applyNumberFormat="1" applyFont="1" applyFill="1" applyBorder="1"/>
    <xf numFmtId="43" fontId="109" fillId="2" borderId="4" xfId="2" applyFont="1" applyFill="1" applyBorder="1"/>
    <xf numFmtId="2" fontId="109" fillId="2" borderId="1" xfId="0" applyNumberFormat="1" applyFont="1" applyFill="1" applyBorder="1"/>
    <xf numFmtId="43" fontId="15" fillId="2" borderId="4" xfId="2" applyFont="1" applyFill="1" applyBorder="1"/>
    <xf numFmtId="43" fontId="15" fillId="2" borderId="5" xfId="2" applyFont="1" applyFill="1" applyBorder="1"/>
    <xf numFmtId="0" fontId="15" fillId="84" borderId="0" xfId="0" applyFont="1" applyFill="1"/>
    <xf numFmtId="0" fontId="0" fillId="2" borderId="0" xfId="0" applyFill="1"/>
    <xf numFmtId="0" fontId="107" fillId="2" borderId="1" xfId="0" applyFont="1" applyFill="1" applyBorder="1"/>
    <xf numFmtId="0" fontId="15" fillId="85" borderId="1" xfId="0" applyFont="1" applyFill="1" applyBorder="1"/>
    <xf numFmtId="165" fontId="15" fillId="85" borderId="1" xfId="2" applyNumberFormat="1" applyFont="1" applyFill="1" applyBorder="1"/>
    <xf numFmtId="2" fontId="15" fillId="85" borderId="1" xfId="0" applyNumberFormat="1" applyFont="1" applyFill="1" applyBorder="1"/>
    <xf numFmtId="0" fontId="15" fillId="85" borderId="2" xfId="0" applyFont="1" applyFill="1" applyBorder="1"/>
    <xf numFmtId="165" fontId="16" fillId="85" borderId="2" xfId="2" applyNumberFormat="1" applyFont="1" applyFill="1" applyBorder="1"/>
    <xf numFmtId="43" fontId="15" fillId="85" borderId="30" xfId="0" applyNumberFormat="1" applyFont="1" applyFill="1" applyBorder="1"/>
    <xf numFmtId="43" fontId="15" fillId="85" borderId="31" xfId="0" applyNumberFormat="1" applyFont="1" applyFill="1" applyBorder="1"/>
    <xf numFmtId="0" fontId="107" fillId="85" borderId="1" xfId="0" applyFont="1" applyFill="1" applyBorder="1"/>
    <xf numFmtId="0" fontId="0" fillId="85" borderId="1" xfId="0" applyFill="1" applyBorder="1"/>
    <xf numFmtId="0" fontId="35" fillId="0" borderId="0" xfId="0" applyFont="1"/>
    <xf numFmtId="0" fontId="35" fillId="0" borderId="0" xfId="0" applyFont="1" applyAlignment="1">
      <alignment horizontal="center"/>
    </xf>
    <xf numFmtId="0" fontId="111" fillId="85" borderId="8" xfId="0" applyFont="1" applyFill="1" applyBorder="1"/>
    <xf numFmtId="0" fontId="107" fillId="85" borderId="0" xfId="0" applyFont="1" applyFill="1"/>
    <xf numFmtId="0" fontId="0" fillId="85" borderId="0" xfId="0" applyFill="1"/>
    <xf numFmtId="165" fontId="15" fillId="85" borderId="4" xfId="2" applyNumberFormat="1" applyFont="1" applyFill="1" applyBorder="1"/>
    <xf numFmtId="165" fontId="15" fillId="83" borderId="4" xfId="2" applyNumberFormat="1" applyFont="1" applyFill="1" applyBorder="1" applyAlignment="1">
      <alignment horizontal="center"/>
    </xf>
    <xf numFmtId="165" fontId="16" fillId="85" borderId="5" xfId="2" applyNumberFormat="1" applyFont="1" applyFill="1" applyBorder="1"/>
    <xf numFmtId="9" fontId="17" fillId="83" borderId="37" xfId="0" applyNumberFormat="1" applyFont="1" applyFill="1" applyBorder="1"/>
    <xf numFmtId="0" fontId="108" fillId="83" borderId="37" xfId="0" applyFont="1" applyFill="1" applyBorder="1" applyAlignment="1">
      <alignment horizontal="left"/>
    </xf>
    <xf numFmtId="43" fontId="14" fillId="2" borderId="42" xfId="1" applyNumberFormat="1" applyFont="1" applyFill="1" applyBorder="1"/>
    <xf numFmtId="43" fontId="109" fillId="83" borderId="43" xfId="0" applyNumberFormat="1" applyFont="1" applyFill="1" applyBorder="1"/>
    <xf numFmtId="43" fontId="15" fillId="85" borderId="44" xfId="0" applyNumberFormat="1" applyFont="1" applyFill="1" applyBorder="1"/>
    <xf numFmtId="43" fontId="15" fillId="85" borderId="45" xfId="0" applyNumberFormat="1" applyFont="1" applyFill="1" applyBorder="1"/>
    <xf numFmtId="0" fontId="15" fillId="85" borderId="1" xfId="0" applyFont="1" applyFill="1" applyBorder="1" applyAlignment="1">
      <alignment horizontal="center"/>
    </xf>
    <xf numFmtId="0" fontId="108" fillId="85" borderId="1" xfId="0" applyFont="1" applyFill="1" applyBorder="1" applyAlignment="1" applyProtection="1">
      <alignment horizontal="left"/>
      <protection locked="0"/>
    </xf>
    <xf numFmtId="0" fontId="17" fillId="83" borderId="29" xfId="0" applyFont="1" applyFill="1" applyBorder="1"/>
    <xf numFmtId="0" fontId="17" fillId="83" borderId="37" xfId="0" applyFont="1" applyFill="1" applyBorder="1"/>
    <xf numFmtId="43" fontId="15" fillId="2" borderId="42" xfId="0" applyNumberFormat="1" applyFont="1" applyFill="1" applyBorder="1"/>
    <xf numFmtId="0" fontId="108" fillId="83" borderId="46" xfId="0" applyFont="1" applyFill="1" applyBorder="1" applyAlignment="1">
      <alignment horizontal="left"/>
    </xf>
    <xf numFmtId="0" fontId="108" fillId="83" borderId="2" xfId="0" applyFont="1" applyFill="1" applyBorder="1" applyAlignment="1">
      <alignment horizontal="left"/>
    </xf>
    <xf numFmtId="0" fontId="108" fillId="83" borderId="46" xfId="0" applyFont="1" applyFill="1" applyBorder="1" applyAlignment="1">
      <alignment horizontal="center"/>
    </xf>
    <xf numFmtId="0" fontId="17" fillId="2" borderId="3" xfId="0" applyFont="1" applyFill="1" applyBorder="1" applyAlignment="1">
      <alignment horizontal="left"/>
    </xf>
    <xf numFmtId="9" fontId="17" fillId="2" borderId="3" xfId="0" applyNumberFormat="1" applyFont="1" applyFill="1" applyBorder="1"/>
    <xf numFmtId="0" fontId="108" fillId="2" borderId="3" xfId="0" applyFont="1" applyFill="1" applyBorder="1" applyAlignment="1">
      <alignment horizontal="left"/>
    </xf>
    <xf numFmtId="0" fontId="15" fillId="85" borderId="2" xfId="0" applyFont="1" applyFill="1" applyBorder="1" applyAlignment="1">
      <alignment horizontal="center"/>
    </xf>
    <xf numFmtId="165" fontId="15" fillId="83" borderId="47" xfId="2" applyNumberFormat="1" applyFont="1" applyFill="1" applyBorder="1" applyAlignment="1">
      <alignment horizontal="center"/>
    </xf>
    <xf numFmtId="0" fontId="17" fillId="2" borderId="7" xfId="0" applyFont="1" applyFill="1" applyBorder="1" applyAlignment="1">
      <alignment horizontal="left"/>
    </xf>
    <xf numFmtId="9" fontId="17" fillId="2" borderId="7" xfId="0" applyNumberFormat="1" applyFont="1" applyFill="1" applyBorder="1"/>
    <xf numFmtId="0" fontId="108" fillId="2" borderId="7" xfId="0" applyFont="1" applyFill="1" applyBorder="1" applyAlignment="1">
      <alignment horizontal="left"/>
    </xf>
    <xf numFmtId="0" fontId="17" fillId="2" borderId="48" xfId="0" applyFont="1" applyFill="1" applyBorder="1" applyAlignment="1">
      <alignment horizontal="left"/>
    </xf>
    <xf numFmtId="0" fontId="108" fillId="85" borderId="51" xfId="0" applyFont="1" applyFill="1" applyBorder="1" applyAlignment="1" applyProtection="1">
      <alignment horizontal="left"/>
      <protection locked="0"/>
    </xf>
    <xf numFmtId="43" fontId="108" fillId="85" borderId="52" xfId="2" applyFont="1" applyFill="1" applyBorder="1" applyAlignment="1" applyProtection="1">
      <alignment horizontal="right"/>
      <protection locked="0"/>
    </xf>
    <xf numFmtId="0" fontId="108" fillId="85" borderId="54" xfId="0" applyFont="1" applyFill="1" applyBorder="1" applyAlignment="1" applyProtection="1">
      <alignment horizontal="left"/>
      <protection locked="0"/>
    </xf>
    <xf numFmtId="43" fontId="108" fillId="85" borderId="56" xfId="2" applyFont="1" applyFill="1" applyBorder="1" applyAlignment="1" applyProtection="1">
      <alignment horizontal="right"/>
      <protection locked="0"/>
    </xf>
    <xf numFmtId="43" fontId="108" fillId="85" borderId="58" xfId="2" applyFont="1" applyFill="1" applyBorder="1" applyAlignment="1" applyProtection="1">
      <alignment horizontal="right"/>
      <protection locked="0"/>
    </xf>
    <xf numFmtId="9" fontId="17" fillId="2" borderId="1" xfId="0" applyNumberFormat="1" applyFont="1" applyFill="1" applyBorder="1"/>
    <xf numFmtId="0" fontId="17" fillId="2" borderId="60" xfId="0" applyFont="1" applyFill="1" applyBorder="1" applyAlignment="1">
      <alignment horizontal="left"/>
    </xf>
    <xf numFmtId="43" fontId="14" fillId="2" borderId="61" xfId="1" applyNumberFormat="1" applyFont="1" applyFill="1" applyBorder="1"/>
    <xf numFmtId="0" fontId="17" fillId="83" borderId="55" xfId="0" applyFont="1" applyFill="1" applyBorder="1"/>
    <xf numFmtId="43" fontId="14" fillId="2" borderId="56" xfId="1" applyNumberFormat="1" applyFont="1" applyFill="1" applyBorder="1"/>
    <xf numFmtId="0" fontId="17" fillId="83" borderId="62" xfId="0" applyFont="1" applyFill="1" applyBorder="1"/>
    <xf numFmtId="0" fontId="17" fillId="2" borderId="63" xfId="0" applyFont="1" applyFill="1" applyBorder="1"/>
    <xf numFmtId="43" fontId="14" fillId="2" borderId="64" xfId="1" applyNumberFormat="1" applyFont="1" applyFill="1" applyBorder="1"/>
    <xf numFmtId="0" fontId="17" fillId="2" borderId="65" xfId="0" applyFont="1" applyFill="1" applyBorder="1" applyAlignment="1">
      <alignment horizontal="left"/>
    </xf>
    <xf numFmtId="9" fontId="17" fillId="2" borderId="47" xfId="0" applyNumberFormat="1" applyFont="1" applyFill="1" applyBorder="1"/>
    <xf numFmtId="0" fontId="17" fillId="2" borderId="66" xfId="0" applyFont="1" applyFill="1" applyBorder="1"/>
    <xf numFmtId="9" fontId="17" fillId="85" borderId="56" xfId="0" applyNumberFormat="1" applyFont="1" applyFill="1" applyBorder="1"/>
    <xf numFmtId="0" fontId="17" fillId="83" borderId="64" xfId="0" applyFont="1" applyFill="1" applyBorder="1"/>
    <xf numFmtId="165" fontId="15" fillId="80" borderId="53" xfId="2" applyNumberFormat="1" applyFont="1" applyFill="1" applyBorder="1"/>
    <xf numFmtId="44" fontId="14" fillId="2" borderId="53" xfId="1" applyFont="1" applyFill="1" applyBorder="1"/>
    <xf numFmtId="0" fontId="15" fillId="0" borderId="0" xfId="0" applyFont="1" applyAlignment="1">
      <alignment horizontal="left" vertical="top" wrapText="1"/>
    </xf>
    <xf numFmtId="0" fontId="15" fillId="85" borderId="35" xfId="0" applyFont="1" applyFill="1" applyBorder="1" applyAlignment="1">
      <alignment horizontal="center"/>
    </xf>
    <xf numFmtId="0" fontId="15" fillId="85" borderId="39" xfId="0" applyFont="1" applyFill="1" applyBorder="1" applyAlignment="1">
      <alignment horizontal="center"/>
    </xf>
    <xf numFmtId="0" fontId="108" fillId="83" borderId="34" xfId="0" applyFont="1" applyFill="1" applyBorder="1" applyAlignment="1">
      <alignment horizontal="left"/>
    </xf>
    <xf numFmtId="0" fontId="108" fillId="83" borderId="8" xfId="0" applyFont="1" applyFill="1" applyBorder="1" applyAlignment="1">
      <alignment horizontal="left"/>
    </xf>
    <xf numFmtId="0" fontId="17" fillId="83" borderId="32" xfId="0" applyFont="1" applyFill="1" applyBorder="1" applyAlignment="1">
      <alignment horizontal="left"/>
    </xf>
    <xf numFmtId="0" fontId="17" fillId="83" borderId="40" xfId="0" applyFont="1" applyFill="1" applyBorder="1" applyAlignment="1">
      <alignment horizontal="left"/>
    </xf>
    <xf numFmtId="0" fontId="15" fillId="85" borderId="36" xfId="0" applyFont="1" applyFill="1" applyBorder="1" applyAlignment="1">
      <alignment horizontal="center"/>
    </xf>
    <xf numFmtId="0" fontId="15" fillId="85" borderId="38" xfId="0" applyFont="1" applyFill="1" applyBorder="1" applyAlignment="1">
      <alignment horizontal="center"/>
    </xf>
    <xf numFmtId="0" fontId="17" fillId="83" borderId="29" xfId="0" applyFont="1" applyFill="1" applyBorder="1" applyAlignment="1">
      <alignment horizontal="left"/>
    </xf>
    <xf numFmtId="0" fontId="108" fillId="85" borderId="55" xfId="0" applyFont="1" applyFill="1" applyBorder="1" applyAlignment="1" applyProtection="1">
      <alignment horizontal="left"/>
      <protection locked="0"/>
    </xf>
    <xf numFmtId="0" fontId="108" fillId="85" borderId="1" xfId="0" applyFont="1" applyFill="1" applyBorder="1" applyAlignment="1" applyProtection="1">
      <alignment horizontal="left"/>
      <protection locked="0"/>
    </xf>
    <xf numFmtId="0" fontId="108" fillId="85" borderId="49" xfId="0" applyFont="1" applyFill="1" applyBorder="1" applyAlignment="1" applyProtection="1">
      <alignment horizontal="left"/>
      <protection locked="0"/>
    </xf>
    <xf numFmtId="0" fontId="108" fillId="85" borderId="50" xfId="0" applyFont="1" applyFill="1" applyBorder="1" applyAlignment="1" applyProtection="1">
      <alignment horizontal="left"/>
      <protection locked="0"/>
    </xf>
    <xf numFmtId="0" fontId="17" fillId="83" borderId="59" xfId="0" applyFont="1" applyFill="1" applyBorder="1" applyAlignment="1">
      <alignment horizontal="left"/>
    </xf>
    <xf numFmtId="0" fontId="17" fillId="83" borderId="61" xfId="0" applyFont="1" applyFill="1" applyBorder="1" applyAlignment="1">
      <alignment horizontal="left"/>
    </xf>
    <xf numFmtId="0" fontId="108" fillId="85" borderId="57" xfId="0" applyFont="1" applyFill="1" applyBorder="1" applyAlignment="1" applyProtection="1">
      <alignment horizontal="left"/>
      <protection locked="0"/>
    </xf>
    <xf numFmtId="0" fontId="108" fillId="85" borderId="0" xfId="0" applyFont="1" applyFill="1" applyAlignment="1" applyProtection="1">
      <alignment horizontal="left"/>
      <protection locked="0"/>
    </xf>
    <xf numFmtId="0" fontId="17" fillId="83" borderId="37" xfId="0" applyFont="1" applyFill="1" applyBorder="1" applyAlignment="1">
      <alignment horizontal="left"/>
    </xf>
    <xf numFmtId="0" fontId="108" fillId="83" borderId="32" xfId="0" applyFont="1" applyFill="1" applyBorder="1" applyAlignment="1">
      <alignment horizontal="left"/>
    </xf>
    <xf numFmtId="0" fontId="108" fillId="83" borderId="40" xfId="0" applyFont="1" applyFill="1" applyBorder="1" applyAlignment="1">
      <alignment horizontal="left"/>
    </xf>
    <xf numFmtId="0" fontId="108" fillId="83" borderId="33" xfId="0" applyFont="1" applyFill="1" applyBorder="1" applyAlignment="1">
      <alignment horizontal="left"/>
    </xf>
    <xf numFmtId="0" fontId="108" fillId="83" borderId="41" xfId="0" applyFont="1" applyFill="1" applyBorder="1" applyAlignment="1">
      <alignment horizontal="left"/>
    </xf>
    <xf numFmtId="0" fontId="15" fillId="85" borderId="0" xfId="0" applyFont="1" applyFill="1" applyAlignment="1">
      <alignment horizontal="center"/>
    </xf>
    <xf numFmtId="0" fontId="35" fillId="0" borderId="0" xfId="0" applyFont="1" applyAlignment="1">
      <alignment horizontal="center"/>
    </xf>
    <xf numFmtId="0" fontId="107" fillId="85" borderId="8" xfId="0" applyFont="1" applyFill="1" applyBorder="1" applyAlignment="1">
      <alignment horizontal="center"/>
    </xf>
    <xf numFmtId="0" fontId="8" fillId="0" borderId="0" xfId="3" applyFont="1" applyAlignment="1">
      <alignment horizontal="center"/>
    </xf>
    <xf numFmtId="0" fontId="7" fillId="0" borderId="0" xfId="3"/>
  </cellXfs>
  <cellStyles count="7091">
    <cellStyle name="20% - Accent1 10" xfId="257" xr:uid="{00000000-0005-0000-0000-000000000000}"/>
    <cellStyle name="20% - Accent1 10 2" xfId="803" xr:uid="{00000000-0005-0000-0000-000001000000}"/>
    <cellStyle name="20% - Accent1 10 2 2" xfId="1181" xr:uid="{00000000-0005-0000-0000-000002000000}"/>
    <cellStyle name="20% - Accent1 10 2 2 2" xfId="1356" xr:uid="{00000000-0005-0000-0000-000003000000}"/>
    <cellStyle name="20% - Accent1 10 2 2 2 2" xfId="2033" xr:uid="{00000000-0005-0000-0000-000004000000}"/>
    <cellStyle name="20% - Accent1 10 2 2 2 3" xfId="5695" xr:uid="{00000000-0005-0000-0000-000005000000}"/>
    <cellStyle name="20% - Accent1 10 2 2 3" xfId="1687" xr:uid="{00000000-0005-0000-0000-000006000000}"/>
    <cellStyle name="20% - Accent1 10 2 2 4" xfId="2032" xr:uid="{00000000-0005-0000-0000-000007000000}"/>
    <cellStyle name="20% - Accent1 10 2 2 5" xfId="5694" xr:uid="{00000000-0005-0000-0000-000008000000}"/>
    <cellStyle name="20% - Accent1 10 2 3" xfId="1355" xr:uid="{00000000-0005-0000-0000-000009000000}"/>
    <cellStyle name="20% - Accent1 10 2 3 2" xfId="2034" xr:uid="{00000000-0005-0000-0000-00000A000000}"/>
    <cellStyle name="20% - Accent1 10 2 3 2 2" xfId="5697" xr:uid="{00000000-0005-0000-0000-00000B000000}"/>
    <cellStyle name="20% - Accent1 10 2 3 3" xfId="5696" xr:uid="{00000000-0005-0000-0000-00000C000000}"/>
    <cellStyle name="20% - Accent1 10 2 4" xfId="1686" xr:uid="{00000000-0005-0000-0000-00000D000000}"/>
    <cellStyle name="20% - Accent1 10 2 4 2" xfId="5698" xr:uid="{00000000-0005-0000-0000-00000E000000}"/>
    <cellStyle name="20% - Accent1 10 2 5" xfId="5693" xr:uid="{00000000-0005-0000-0000-00000F000000}"/>
    <cellStyle name="20% - Accent1 10 3" xfId="1180" xr:uid="{00000000-0005-0000-0000-000010000000}"/>
    <cellStyle name="20% - Accent1 10 3 2" xfId="1357" xr:uid="{00000000-0005-0000-0000-000011000000}"/>
    <cellStyle name="20% - Accent1 10 3 2 2" xfId="5700" xr:uid="{00000000-0005-0000-0000-000012000000}"/>
    <cellStyle name="20% - Accent1 10 3 3" xfId="1688" xr:uid="{00000000-0005-0000-0000-000013000000}"/>
    <cellStyle name="20% - Accent1 10 3 4" xfId="5699" xr:uid="{00000000-0005-0000-0000-000014000000}"/>
    <cellStyle name="20% - Accent1 10 4" xfId="1354" xr:uid="{00000000-0005-0000-0000-000015000000}"/>
    <cellStyle name="20% - Accent1 10 4 2" xfId="2036" xr:uid="{00000000-0005-0000-0000-000016000000}"/>
    <cellStyle name="20% - Accent1 10 4 2 2" xfId="5702" xr:uid="{00000000-0005-0000-0000-000017000000}"/>
    <cellStyle name="20% - Accent1 10 4 3" xfId="2035" xr:uid="{00000000-0005-0000-0000-000018000000}"/>
    <cellStyle name="20% - Accent1 10 4 4" xfId="5701" xr:uid="{00000000-0005-0000-0000-000019000000}"/>
    <cellStyle name="20% - Accent1 10 5" xfId="1685" xr:uid="{00000000-0005-0000-0000-00001A000000}"/>
    <cellStyle name="20% - Accent1 10 5 2" xfId="2037" xr:uid="{00000000-0005-0000-0000-00001B000000}"/>
    <cellStyle name="20% - Accent1 10 5 2 2" xfId="5704" xr:uid="{00000000-0005-0000-0000-00001C000000}"/>
    <cellStyle name="20% - Accent1 10 5 3" xfId="5703" xr:uid="{00000000-0005-0000-0000-00001D000000}"/>
    <cellStyle name="20% - Accent1 10 6" xfId="802" xr:uid="{00000000-0005-0000-0000-00001E000000}"/>
    <cellStyle name="20% - Accent1 10 6 2" xfId="5705" xr:uid="{00000000-0005-0000-0000-00001F000000}"/>
    <cellStyle name="20% - Accent1 10 7" xfId="5692" xr:uid="{00000000-0005-0000-0000-000020000000}"/>
    <cellStyle name="20% - Accent1 11" xfId="773" xr:uid="{00000000-0005-0000-0000-000021000000}"/>
    <cellStyle name="20% - Accent1 11 2" xfId="805" xr:uid="{00000000-0005-0000-0000-000022000000}"/>
    <cellStyle name="20% - Accent1 11 2 2" xfId="1183" xr:uid="{00000000-0005-0000-0000-000023000000}"/>
    <cellStyle name="20% - Accent1 11 2 2 2" xfId="1360" xr:uid="{00000000-0005-0000-0000-000024000000}"/>
    <cellStyle name="20% - Accent1 11 2 2 2 2" xfId="2039" xr:uid="{00000000-0005-0000-0000-000025000000}"/>
    <cellStyle name="20% - Accent1 11 2 2 2 3" xfId="5709" xr:uid="{00000000-0005-0000-0000-000026000000}"/>
    <cellStyle name="20% - Accent1 11 2 2 3" xfId="1691" xr:uid="{00000000-0005-0000-0000-000027000000}"/>
    <cellStyle name="20% - Accent1 11 2 2 4" xfId="2038" xr:uid="{00000000-0005-0000-0000-000028000000}"/>
    <cellStyle name="20% - Accent1 11 2 2 5" xfId="5708" xr:uid="{00000000-0005-0000-0000-000029000000}"/>
    <cellStyle name="20% - Accent1 11 2 3" xfId="1359" xr:uid="{00000000-0005-0000-0000-00002A000000}"/>
    <cellStyle name="20% - Accent1 11 2 3 2" xfId="2040" xr:uid="{00000000-0005-0000-0000-00002B000000}"/>
    <cellStyle name="20% - Accent1 11 2 3 2 2" xfId="5711" xr:uid="{00000000-0005-0000-0000-00002C000000}"/>
    <cellStyle name="20% - Accent1 11 2 3 3" xfId="5710" xr:uid="{00000000-0005-0000-0000-00002D000000}"/>
    <cellStyle name="20% - Accent1 11 2 4" xfId="1690" xr:uid="{00000000-0005-0000-0000-00002E000000}"/>
    <cellStyle name="20% - Accent1 11 2 4 2" xfId="5712" xr:uid="{00000000-0005-0000-0000-00002F000000}"/>
    <cellStyle name="20% - Accent1 11 2 5" xfId="5707" xr:uid="{00000000-0005-0000-0000-000030000000}"/>
    <cellStyle name="20% - Accent1 11 3" xfId="1182" xr:uid="{00000000-0005-0000-0000-000031000000}"/>
    <cellStyle name="20% - Accent1 11 3 2" xfId="1361" xr:uid="{00000000-0005-0000-0000-000032000000}"/>
    <cellStyle name="20% - Accent1 11 3 2 2" xfId="2042" xr:uid="{00000000-0005-0000-0000-000033000000}"/>
    <cellStyle name="20% - Accent1 11 3 2 3" xfId="5714" xr:uid="{00000000-0005-0000-0000-000034000000}"/>
    <cellStyle name="20% - Accent1 11 3 3" xfId="1692" xr:uid="{00000000-0005-0000-0000-000035000000}"/>
    <cellStyle name="20% - Accent1 11 3 4" xfId="2041" xr:uid="{00000000-0005-0000-0000-000036000000}"/>
    <cellStyle name="20% - Accent1 11 3 5" xfId="5713" xr:uid="{00000000-0005-0000-0000-000037000000}"/>
    <cellStyle name="20% - Accent1 11 4" xfId="1358" xr:uid="{00000000-0005-0000-0000-000038000000}"/>
    <cellStyle name="20% - Accent1 11 4 2" xfId="2043" xr:uid="{00000000-0005-0000-0000-000039000000}"/>
    <cellStyle name="20% - Accent1 11 4 2 2" xfId="5716" xr:uid="{00000000-0005-0000-0000-00003A000000}"/>
    <cellStyle name="20% - Accent1 11 4 3" xfId="5715" xr:uid="{00000000-0005-0000-0000-00003B000000}"/>
    <cellStyle name="20% - Accent1 11 5" xfId="1689" xr:uid="{00000000-0005-0000-0000-00003C000000}"/>
    <cellStyle name="20% - Accent1 11 5 2" xfId="5717" xr:uid="{00000000-0005-0000-0000-00003D000000}"/>
    <cellStyle name="20% - Accent1 11 6" xfId="804" xr:uid="{00000000-0005-0000-0000-00003E000000}"/>
    <cellStyle name="20% - Accent1 11 7" xfId="5706" xr:uid="{00000000-0005-0000-0000-00003F000000}"/>
    <cellStyle name="20% - Accent1 12" xfId="806" xr:uid="{00000000-0005-0000-0000-000040000000}"/>
    <cellStyle name="20% - Accent1 12 2" xfId="2044" xr:uid="{00000000-0005-0000-0000-000041000000}"/>
    <cellStyle name="20% - Accent1 12 2 2" xfId="2045" xr:uid="{00000000-0005-0000-0000-000042000000}"/>
    <cellStyle name="20% - Accent1 12 3" xfId="2046" xr:uid="{00000000-0005-0000-0000-000043000000}"/>
    <cellStyle name="20% - Accent1 13" xfId="807" xr:uid="{00000000-0005-0000-0000-000044000000}"/>
    <cellStyle name="20% - Accent1 13 2" xfId="1184" xr:uid="{00000000-0005-0000-0000-000045000000}"/>
    <cellStyle name="20% - Accent1 13 2 2" xfId="1363" xr:uid="{00000000-0005-0000-0000-000046000000}"/>
    <cellStyle name="20% - Accent1 13 2 2 2" xfId="2048" xr:uid="{00000000-0005-0000-0000-000047000000}"/>
    <cellStyle name="20% - Accent1 13 2 2 3" xfId="5720" xr:uid="{00000000-0005-0000-0000-000048000000}"/>
    <cellStyle name="20% - Accent1 13 2 3" xfId="1694" xr:uid="{00000000-0005-0000-0000-000049000000}"/>
    <cellStyle name="20% - Accent1 13 2 4" xfId="2047" xr:uid="{00000000-0005-0000-0000-00004A000000}"/>
    <cellStyle name="20% - Accent1 13 2 5" xfId="5719" xr:uid="{00000000-0005-0000-0000-00004B000000}"/>
    <cellStyle name="20% - Accent1 13 3" xfId="1362" xr:uid="{00000000-0005-0000-0000-00004C000000}"/>
    <cellStyle name="20% - Accent1 13 3 2" xfId="2049" xr:uid="{00000000-0005-0000-0000-00004D000000}"/>
    <cellStyle name="20% - Accent1 13 3 2 2" xfId="5722" xr:uid="{00000000-0005-0000-0000-00004E000000}"/>
    <cellStyle name="20% - Accent1 13 3 3" xfId="5721" xr:uid="{00000000-0005-0000-0000-00004F000000}"/>
    <cellStyle name="20% - Accent1 13 4" xfId="1693" xr:uid="{00000000-0005-0000-0000-000050000000}"/>
    <cellStyle name="20% - Accent1 13 4 2" xfId="5723" xr:uid="{00000000-0005-0000-0000-000051000000}"/>
    <cellStyle name="20% - Accent1 13 5" xfId="5718" xr:uid="{00000000-0005-0000-0000-000052000000}"/>
    <cellStyle name="20% - Accent1 14" xfId="808" xr:uid="{00000000-0005-0000-0000-000053000000}"/>
    <cellStyle name="20% - Accent1 14 2" xfId="2050" xr:uid="{00000000-0005-0000-0000-000054000000}"/>
    <cellStyle name="20% - Accent1 14 2 2" xfId="2051" xr:uid="{00000000-0005-0000-0000-000055000000}"/>
    <cellStyle name="20% - Accent1 14 3" xfId="2052" xr:uid="{00000000-0005-0000-0000-000056000000}"/>
    <cellStyle name="20% - Accent1 15" xfId="809" xr:uid="{00000000-0005-0000-0000-000057000000}"/>
    <cellStyle name="20% - Accent1 15 2" xfId="1185" xr:uid="{00000000-0005-0000-0000-000058000000}"/>
    <cellStyle name="20% - Accent1 15 2 2" xfId="1365" xr:uid="{00000000-0005-0000-0000-000059000000}"/>
    <cellStyle name="20% - Accent1 15 2 2 2" xfId="2054" xr:uid="{00000000-0005-0000-0000-00005A000000}"/>
    <cellStyle name="20% - Accent1 15 2 2 3" xfId="5726" xr:uid="{00000000-0005-0000-0000-00005B000000}"/>
    <cellStyle name="20% - Accent1 15 2 3" xfId="1696" xr:uid="{00000000-0005-0000-0000-00005C000000}"/>
    <cellStyle name="20% - Accent1 15 2 4" xfId="2053" xr:uid="{00000000-0005-0000-0000-00005D000000}"/>
    <cellStyle name="20% - Accent1 15 2 5" xfId="5725" xr:uid="{00000000-0005-0000-0000-00005E000000}"/>
    <cellStyle name="20% - Accent1 15 3" xfId="1364" xr:uid="{00000000-0005-0000-0000-00005F000000}"/>
    <cellStyle name="20% - Accent1 15 3 2" xfId="2055" xr:uid="{00000000-0005-0000-0000-000060000000}"/>
    <cellStyle name="20% - Accent1 15 3 2 2" xfId="5728" xr:uid="{00000000-0005-0000-0000-000061000000}"/>
    <cellStyle name="20% - Accent1 15 3 3" xfId="5727" xr:uid="{00000000-0005-0000-0000-000062000000}"/>
    <cellStyle name="20% - Accent1 15 4" xfId="1695" xr:uid="{00000000-0005-0000-0000-000063000000}"/>
    <cellStyle name="20% - Accent1 15 4 2" xfId="5729" xr:uid="{00000000-0005-0000-0000-000064000000}"/>
    <cellStyle name="20% - Accent1 15 5" xfId="5724" xr:uid="{00000000-0005-0000-0000-000065000000}"/>
    <cellStyle name="20% - Accent1 16" xfId="810" xr:uid="{00000000-0005-0000-0000-000066000000}"/>
    <cellStyle name="20% - Accent1 16 2" xfId="1186" xr:uid="{00000000-0005-0000-0000-000067000000}"/>
    <cellStyle name="20% - Accent1 16 2 2" xfId="1367" xr:uid="{00000000-0005-0000-0000-000068000000}"/>
    <cellStyle name="20% - Accent1 16 2 2 2" xfId="2057" xr:uid="{00000000-0005-0000-0000-000069000000}"/>
    <cellStyle name="20% - Accent1 16 2 2 3" xfId="5732" xr:uid="{00000000-0005-0000-0000-00006A000000}"/>
    <cellStyle name="20% - Accent1 16 2 3" xfId="1698" xr:uid="{00000000-0005-0000-0000-00006B000000}"/>
    <cellStyle name="20% - Accent1 16 2 4" xfId="2056" xr:uid="{00000000-0005-0000-0000-00006C000000}"/>
    <cellStyle name="20% - Accent1 16 2 5" xfId="5731" xr:uid="{00000000-0005-0000-0000-00006D000000}"/>
    <cellStyle name="20% - Accent1 16 3" xfId="1366" xr:uid="{00000000-0005-0000-0000-00006E000000}"/>
    <cellStyle name="20% - Accent1 16 3 2" xfId="2058" xr:uid="{00000000-0005-0000-0000-00006F000000}"/>
    <cellStyle name="20% - Accent1 16 3 2 2" xfId="5734" xr:uid="{00000000-0005-0000-0000-000070000000}"/>
    <cellStyle name="20% - Accent1 16 3 3" xfId="5733" xr:uid="{00000000-0005-0000-0000-000071000000}"/>
    <cellStyle name="20% - Accent1 16 4" xfId="1697" xr:uid="{00000000-0005-0000-0000-000072000000}"/>
    <cellStyle name="20% - Accent1 16 4 2" xfId="5735" xr:uid="{00000000-0005-0000-0000-000073000000}"/>
    <cellStyle name="20% - Accent1 16 5" xfId="5730" xr:uid="{00000000-0005-0000-0000-000074000000}"/>
    <cellStyle name="20% - Accent1 17" xfId="2012" xr:uid="{00000000-0005-0000-0000-000075000000}"/>
    <cellStyle name="20% - Accent1 17 2" xfId="2059" xr:uid="{00000000-0005-0000-0000-000076000000}"/>
    <cellStyle name="20% - Accent1 18" xfId="1339" xr:uid="{00000000-0005-0000-0000-000077000000}"/>
    <cellStyle name="20% - Accent1 18 2" xfId="2060" xr:uid="{00000000-0005-0000-0000-000078000000}"/>
    <cellStyle name="20% - Accent1 18 2 2" xfId="5737" xr:uid="{00000000-0005-0000-0000-000079000000}"/>
    <cellStyle name="20% - Accent1 18 3" xfId="5736" xr:uid="{00000000-0005-0000-0000-00007A000000}"/>
    <cellStyle name="20% - Accent1 19" xfId="2061" xr:uid="{00000000-0005-0000-0000-00007B000000}"/>
    <cellStyle name="20% - Accent1 19 2" xfId="2062" xr:uid="{00000000-0005-0000-0000-00007C000000}"/>
    <cellStyle name="20% - Accent1 19 2 2" xfId="5739" xr:uid="{00000000-0005-0000-0000-00007D000000}"/>
    <cellStyle name="20% - Accent1 19 3" xfId="5738" xr:uid="{00000000-0005-0000-0000-00007E000000}"/>
    <cellStyle name="20% - Accent1 2" xfId="65" xr:uid="{00000000-0005-0000-0000-00007F000000}"/>
    <cellStyle name="20% - Accent1 2 2" xfId="66" xr:uid="{00000000-0005-0000-0000-000080000000}"/>
    <cellStyle name="20% - Accent1 2 2 2" xfId="67" xr:uid="{00000000-0005-0000-0000-000081000000}"/>
    <cellStyle name="20% - Accent1 2 2 2 2" xfId="544" xr:uid="{00000000-0005-0000-0000-000082000000}"/>
    <cellStyle name="20% - Accent1 2 2 2 2 2" xfId="1370" xr:uid="{00000000-0005-0000-0000-000083000000}"/>
    <cellStyle name="20% - Accent1 2 2 2 2 2 2" xfId="5742" xr:uid="{00000000-0005-0000-0000-000084000000}"/>
    <cellStyle name="20% - Accent1 2 2 2 2 3" xfId="5741" xr:uid="{00000000-0005-0000-0000-000085000000}"/>
    <cellStyle name="20% - Accent1 2 2 2 3" xfId="379" xr:uid="{00000000-0005-0000-0000-000086000000}"/>
    <cellStyle name="20% - Accent1 2 2 2 3 2" xfId="1701" xr:uid="{00000000-0005-0000-0000-000087000000}"/>
    <cellStyle name="20% - Accent1 2 2 2 3 2 2" xfId="2065" xr:uid="{00000000-0005-0000-0000-000088000000}"/>
    <cellStyle name="20% - Accent1 2 2 2 3 2 3" xfId="5744" xr:uid="{00000000-0005-0000-0000-000089000000}"/>
    <cellStyle name="20% - Accent1 2 2 2 3 3" xfId="2064" xr:uid="{00000000-0005-0000-0000-00008A000000}"/>
    <cellStyle name="20% - Accent1 2 2 2 3 4" xfId="5743" xr:uid="{00000000-0005-0000-0000-00008B000000}"/>
    <cellStyle name="20% - Accent1 2 2 2 4" xfId="1188" xr:uid="{00000000-0005-0000-0000-00008C000000}"/>
    <cellStyle name="20% - Accent1 2 2 2 4 2" xfId="2066" xr:uid="{00000000-0005-0000-0000-00008D000000}"/>
    <cellStyle name="20% - Accent1 2 2 2 4 2 2" xfId="5746" xr:uid="{00000000-0005-0000-0000-00008E000000}"/>
    <cellStyle name="20% - Accent1 2 2 2 4 3" xfId="5745" xr:uid="{00000000-0005-0000-0000-00008F000000}"/>
    <cellStyle name="20% - Accent1 2 2 2 5" xfId="2067" xr:uid="{00000000-0005-0000-0000-000090000000}"/>
    <cellStyle name="20% - Accent1 2 2 2 5 2" xfId="5747" xr:uid="{00000000-0005-0000-0000-000091000000}"/>
    <cellStyle name="20% - Accent1 2 2 2 6" xfId="2063" xr:uid="{00000000-0005-0000-0000-000092000000}"/>
    <cellStyle name="20% - Accent1 2 2 3" xfId="483" xr:uid="{00000000-0005-0000-0000-000093000000}"/>
    <cellStyle name="20% - Accent1 2 2 3 2" xfId="1369" xr:uid="{00000000-0005-0000-0000-000094000000}"/>
    <cellStyle name="20% - Accent1 2 2 3 3" xfId="5748" xr:uid="{00000000-0005-0000-0000-000095000000}"/>
    <cellStyle name="20% - Accent1 2 2 4" xfId="317" xr:uid="{00000000-0005-0000-0000-000096000000}"/>
    <cellStyle name="20% - Accent1 2 2 4 2" xfId="1700" xr:uid="{00000000-0005-0000-0000-000097000000}"/>
    <cellStyle name="20% - Accent1 2 2 5" xfId="812" xr:uid="{00000000-0005-0000-0000-000098000000}"/>
    <cellStyle name="20% - Accent1 2 3" xfId="68" xr:uid="{00000000-0005-0000-0000-000099000000}"/>
    <cellStyle name="20% - Accent1 2 3 2" xfId="513" xr:uid="{00000000-0005-0000-0000-00009A000000}"/>
    <cellStyle name="20% - Accent1 2 3 2 2" xfId="1371" xr:uid="{00000000-0005-0000-0000-00009B000000}"/>
    <cellStyle name="20% - Accent1 2 3 2 2 2" xfId="5750" xr:uid="{00000000-0005-0000-0000-00009C000000}"/>
    <cellStyle name="20% - Accent1 2 3 2 3" xfId="5749" xr:uid="{00000000-0005-0000-0000-00009D000000}"/>
    <cellStyle name="20% - Accent1 2 3 3" xfId="348" xr:uid="{00000000-0005-0000-0000-00009E000000}"/>
    <cellStyle name="20% - Accent1 2 3 3 2" xfId="1702" xr:uid="{00000000-0005-0000-0000-00009F000000}"/>
    <cellStyle name="20% - Accent1 2 3 3 2 2" xfId="2070" xr:uid="{00000000-0005-0000-0000-0000A0000000}"/>
    <cellStyle name="20% - Accent1 2 3 3 2 3" xfId="5752" xr:uid="{00000000-0005-0000-0000-0000A1000000}"/>
    <cellStyle name="20% - Accent1 2 3 3 3" xfId="2069" xr:uid="{00000000-0005-0000-0000-0000A2000000}"/>
    <cellStyle name="20% - Accent1 2 3 3 4" xfId="5751" xr:uid="{00000000-0005-0000-0000-0000A3000000}"/>
    <cellStyle name="20% - Accent1 2 3 4" xfId="1187" xr:uid="{00000000-0005-0000-0000-0000A4000000}"/>
    <cellStyle name="20% - Accent1 2 3 4 2" xfId="2071" xr:uid="{00000000-0005-0000-0000-0000A5000000}"/>
    <cellStyle name="20% - Accent1 2 3 4 2 2" xfId="5754" xr:uid="{00000000-0005-0000-0000-0000A6000000}"/>
    <cellStyle name="20% - Accent1 2 3 4 3" xfId="5753" xr:uid="{00000000-0005-0000-0000-0000A7000000}"/>
    <cellStyle name="20% - Accent1 2 3 5" xfId="2072" xr:uid="{00000000-0005-0000-0000-0000A8000000}"/>
    <cellStyle name="20% - Accent1 2 3 5 2" xfId="5755" xr:uid="{00000000-0005-0000-0000-0000A9000000}"/>
    <cellStyle name="20% - Accent1 2 3 6" xfId="2068" xr:uid="{00000000-0005-0000-0000-0000AA000000}"/>
    <cellStyle name="20% - Accent1 2 4" xfId="69" xr:uid="{00000000-0005-0000-0000-0000AB000000}"/>
    <cellStyle name="20% - Accent1 2 4 2" xfId="452" xr:uid="{00000000-0005-0000-0000-0000AC000000}"/>
    <cellStyle name="20% - Accent1 2 4 3" xfId="1368" xr:uid="{00000000-0005-0000-0000-0000AD000000}"/>
    <cellStyle name="20% - Accent1 2 4 4" xfId="5756" xr:uid="{00000000-0005-0000-0000-0000AE000000}"/>
    <cellStyle name="20% - Accent1 2 5" xfId="284" xr:uid="{00000000-0005-0000-0000-0000AF000000}"/>
    <cellStyle name="20% - Accent1 2 5 2" xfId="1699" xr:uid="{00000000-0005-0000-0000-0000B0000000}"/>
    <cellStyle name="20% - Accent1 2 5 3" xfId="5757" xr:uid="{00000000-0005-0000-0000-0000B1000000}"/>
    <cellStyle name="20% - Accent1 2 6" xfId="811" xr:uid="{00000000-0005-0000-0000-0000B2000000}"/>
    <cellStyle name="20% - Accent1 2 7" xfId="5740" xr:uid="{00000000-0005-0000-0000-0000B3000000}"/>
    <cellStyle name="20% - Accent1 20" xfId="2073" xr:uid="{00000000-0005-0000-0000-0000B4000000}"/>
    <cellStyle name="20% - Accent1 20 2" xfId="5758" xr:uid="{00000000-0005-0000-0000-0000B5000000}"/>
    <cellStyle name="20% - Accent1 21" xfId="2074" xr:uid="{00000000-0005-0000-0000-0000B6000000}"/>
    <cellStyle name="20% - Accent1 21 2" xfId="5759" xr:uid="{00000000-0005-0000-0000-0000B7000000}"/>
    <cellStyle name="20% - Accent1 22" xfId="2075" xr:uid="{00000000-0005-0000-0000-0000B8000000}"/>
    <cellStyle name="20% - Accent1 22 2" xfId="5760" xr:uid="{00000000-0005-0000-0000-0000B9000000}"/>
    <cellStyle name="20% - Accent1 23" xfId="7063" xr:uid="{00000000-0005-0000-0000-0000BA000000}"/>
    <cellStyle name="20% - Accent1 24" xfId="7077" xr:uid="{00000000-0005-0000-0000-0000BB000000}"/>
    <cellStyle name="20% - Accent1 25" xfId="42" xr:uid="{00000000-0005-0000-0000-0000BC000000}"/>
    <cellStyle name="20% - Accent1 3" xfId="300" xr:uid="{00000000-0005-0000-0000-0000BD000000}"/>
    <cellStyle name="20% - Accent1 3 2" xfId="363" xr:uid="{00000000-0005-0000-0000-0000BE000000}"/>
    <cellStyle name="20% - Accent1 3 2 2" xfId="528" xr:uid="{00000000-0005-0000-0000-0000BF000000}"/>
    <cellStyle name="20% - Accent1 3 2 2 2" xfId="2078" xr:uid="{00000000-0005-0000-0000-0000C0000000}"/>
    <cellStyle name="20% - Accent1 3 2 3" xfId="2077" xr:uid="{00000000-0005-0000-0000-0000C1000000}"/>
    <cellStyle name="20% - Accent1 3 3" xfId="467" xr:uid="{00000000-0005-0000-0000-0000C2000000}"/>
    <cellStyle name="20% - Accent1 3 3 2" xfId="2080" xr:uid="{00000000-0005-0000-0000-0000C3000000}"/>
    <cellStyle name="20% - Accent1 3 3 2 2" xfId="2081" xr:uid="{00000000-0005-0000-0000-0000C4000000}"/>
    <cellStyle name="20% - Accent1 3 3 3" xfId="2082" xr:uid="{00000000-0005-0000-0000-0000C5000000}"/>
    <cellStyle name="20% - Accent1 3 3 4" xfId="2083" xr:uid="{00000000-0005-0000-0000-0000C6000000}"/>
    <cellStyle name="20% - Accent1 3 3 5" xfId="2079" xr:uid="{00000000-0005-0000-0000-0000C7000000}"/>
    <cellStyle name="20% - Accent1 3 4" xfId="813" xr:uid="{00000000-0005-0000-0000-0000C8000000}"/>
    <cellStyle name="20% - Accent1 3 4 2" xfId="2084" xr:uid="{00000000-0005-0000-0000-0000C9000000}"/>
    <cellStyle name="20% - Accent1 3 4 3" xfId="5762" xr:uid="{00000000-0005-0000-0000-0000CA000000}"/>
    <cellStyle name="20% - Accent1 3 5" xfId="2076" xr:uid="{00000000-0005-0000-0000-0000CB000000}"/>
    <cellStyle name="20% - Accent1 3 6" xfId="5761" xr:uid="{00000000-0005-0000-0000-0000CC000000}"/>
    <cellStyle name="20% - Accent1 4" xfId="332" xr:uid="{00000000-0005-0000-0000-0000CD000000}"/>
    <cellStyle name="20% - Accent1 4 2" xfId="497" xr:uid="{00000000-0005-0000-0000-0000CE000000}"/>
    <cellStyle name="20% - Accent1 4 2 2" xfId="2086" xr:uid="{00000000-0005-0000-0000-0000CF000000}"/>
    <cellStyle name="20% - Accent1 4 3" xfId="814" xr:uid="{00000000-0005-0000-0000-0000D0000000}"/>
    <cellStyle name="20% - Accent1 4 3 2" xfId="2088" xr:uid="{00000000-0005-0000-0000-0000D1000000}"/>
    <cellStyle name="20% - Accent1 4 3 2 2" xfId="2089" xr:uid="{00000000-0005-0000-0000-0000D2000000}"/>
    <cellStyle name="20% - Accent1 4 3 3" xfId="2090" xr:uid="{00000000-0005-0000-0000-0000D3000000}"/>
    <cellStyle name="20% - Accent1 4 3 4" xfId="2091" xr:uid="{00000000-0005-0000-0000-0000D4000000}"/>
    <cellStyle name="20% - Accent1 4 3 5" xfId="2087" xr:uid="{00000000-0005-0000-0000-0000D5000000}"/>
    <cellStyle name="20% - Accent1 4 4" xfId="2092" xr:uid="{00000000-0005-0000-0000-0000D6000000}"/>
    <cellStyle name="20% - Accent1 4 4 2" xfId="5764" xr:uid="{00000000-0005-0000-0000-0000D7000000}"/>
    <cellStyle name="20% - Accent1 4 5" xfId="2085" xr:uid="{00000000-0005-0000-0000-0000D8000000}"/>
    <cellStyle name="20% - Accent1 4 6" xfId="5763" xr:uid="{00000000-0005-0000-0000-0000D9000000}"/>
    <cellStyle name="20% - Accent1 5" xfId="395" xr:uid="{00000000-0005-0000-0000-0000DA000000}"/>
    <cellStyle name="20% - Accent1 5 2" xfId="815" xr:uid="{00000000-0005-0000-0000-0000DB000000}"/>
    <cellStyle name="20% - Accent1 5 2 2" xfId="2094" xr:uid="{00000000-0005-0000-0000-0000DC000000}"/>
    <cellStyle name="20% - Accent1 5 2 3" xfId="2095" xr:uid="{00000000-0005-0000-0000-0000DD000000}"/>
    <cellStyle name="20% - Accent1 5 2 3 2" xfId="5766" xr:uid="{00000000-0005-0000-0000-0000DE000000}"/>
    <cellStyle name="20% - Accent1 5 3" xfId="2096" xr:uid="{00000000-0005-0000-0000-0000DF000000}"/>
    <cellStyle name="20% - Accent1 5 4" xfId="2097" xr:uid="{00000000-0005-0000-0000-0000E0000000}"/>
    <cellStyle name="20% - Accent1 5 5" xfId="2098" xr:uid="{00000000-0005-0000-0000-0000E1000000}"/>
    <cellStyle name="20% - Accent1 5 5 2" xfId="5767" xr:uid="{00000000-0005-0000-0000-0000E2000000}"/>
    <cellStyle name="20% - Accent1 5 6" xfId="2099" xr:uid="{00000000-0005-0000-0000-0000E3000000}"/>
    <cellStyle name="20% - Accent1 5 6 2" xfId="5768" xr:uid="{00000000-0005-0000-0000-0000E4000000}"/>
    <cellStyle name="20% - Accent1 5 7" xfId="2093" xr:uid="{00000000-0005-0000-0000-0000E5000000}"/>
    <cellStyle name="20% - Accent1 5 8" xfId="5765" xr:uid="{00000000-0005-0000-0000-0000E6000000}"/>
    <cellStyle name="20% - Accent1 6" xfId="424" xr:uid="{00000000-0005-0000-0000-0000E7000000}"/>
    <cellStyle name="20% - Accent1 6 2" xfId="816" xr:uid="{00000000-0005-0000-0000-0000E8000000}"/>
    <cellStyle name="20% - Accent1 6 2 2" xfId="2100" xr:uid="{00000000-0005-0000-0000-0000E9000000}"/>
    <cellStyle name="20% - Accent1 6 2 3" xfId="2101" xr:uid="{00000000-0005-0000-0000-0000EA000000}"/>
    <cellStyle name="20% - Accent1 6 2 3 2" xfId="5769" xr:uid="{00000000-0005-0000-0000-0000EB000000}"/>
    <cellStyle name="20% - Accent1 6 3" xfId="2102" xr:uid="{00000000-0005-0000-0000-0000EC000000}"/>
    <cellStyle name="20% - Accent1 6 4" xfId="2103" xr:uid="{00000000-0005-0000-0000-0000ED000000}"/>
    <cellStyle name="20% - Accent1 6 4 2" xfId="5770" xr:uid="{00000000-0005-0000-0000-0000EE000000}"/>
    <cellStyle name="20% - Accent1 7" xfId="581" xr:uid="{00000000-0005-0000-0000-0000EF000000}"/>
    <cellStyle name="20% - Accent1 7 2" xfId="635" xr:uid="{00000000-0005-0000-0000-0000F0000000}"/>
    <cellStyle name="20% - Accent1 7 2 2" xfId="719" xr:uid="{00000000-0005-0000-0000-0000F1000000}"/>
    <cellStyle name="20% - Accent1 7 2 2 2" xfId="2105" xr:uid="{00000000-0005-0000-0000-0000F2000000}"/>
    <cellStyle name="20% - Accent1 7 2 3" xfId="2106" xr:uid="{00000000-0005-0000-0000-0000F3000000}"/>
    <cellStyle name="20% - Accent1 7 2 3 2" xfId="5771" xr:uid="{00000000-0005-0000-0000-0000F4000000}"/>
    <cellStyle name="20% - Accent1 7 2 4" xfId="2104" xr:uid="{00000000-0005-0000-0000-0000F5000000}"/>
    <cellStyle name="20% - Accent1 7 3" xfId="677" xr:uid="{00000000-0005-0000-0000-0000F6000000}"/>
    <cellStyle name="20% - Accent1 7 3 2" xfId="2107" xr:uid="{00000000-0005-0000-0000-0000F7000000}"/>
    <cellStyle name="20% - Accent1 7 4" xfId="817" xr:uid="{00000000-0005-0000-0000-0000F8000000}"/>
    <cellStyle name="20% - Accent1 7 4 2" xfId="2108" xr:uid="{00000000-0005-0000-0000-0000F9000000}"/>
    <cellStyle name="20% - Accent1 7 4 3" xfId="5772" xr:uid="{00000000-0005-0000-0000-0000FA000000}"/>
    <cellStyle name="20% - Accent1 8" xfId="606" xr:uid="{00000000-0005-0000-0000-0000FB000000}"/>
    <cellStyle name="20% - Accent1 8 2" xfId="649" xr:uid="{00000000-0005-0000-0000-0000FC000000}"/>
    <cellStyle name="20% - Accent1 8 2 2" xfId="733" xr:uid="{00000000-0005-0000-0000-0000FD000000}"/>
    <cellStyle name="20% - Accent1 8 2 2 2" xfId="2110" xr:uid="{00000000-0005-0000-0000-0000FE000000}"/>
    <cellStyle name="20% - Accent1 8 2 3" xfId="2109" xr:uid="{00000000-0005-0000-0000-0000FF000000}"/>
    <cellStyle name="20% - Accent1 8 3" xfId="691" xr:uid="{00000000-0005-0000-0000-000000010000}"/>
    <cellStyle name="20% - Accent1 8 3 2" xfId="2111" xr:uid="{00000000-0005-0000-0000-000001010000}"/>
    <cellStyle name="20% - Accent1 8 4" xfId="818" xr:uid="{00000000-0005-0000-0000-000002010000}"/>
    <cellStyle name="20% - Accent1 9" xfId="620" xr:uid="{00000000-0005-0000-0000-000003010000}"/>
    <cellStyle name="20% - Accent1 9 2" xfId="663" xr:uid="{00000000-0005-0000-0000-000004010000}"/>
    <cellStyle name="20% - Accent1 9 2 2" xfId="747" xr:uid="{00000000-0005-0000-0000-000005010000}"/>
    <cellStyle name="20% - Accent1 9 2 2 2" xfId="1374" xr:uid="{00000000-0005-0000-0000-000006010000}"/>
    <cellStyle name="20% - Accent1 9 2 2 2 2" xfId="2114" xr:uid="{00000000-0005-0000-0000-000007010000}"/>
    <cellStyle name="20% - Accent1 9 2 2 2 3" xfId="5775" xr:uid="{00000000-0005-0000-0000-000008010000}"/>
    <cellStyle name="20% - Accent1 9 2 2 3" xfId="1705" xr:uid="{00000000-0005-0000-0000-000009010000}"/>
    <cellStyle name="20% - Accent1 9 2 2 4" xfId="1190" xr:uid="{00000000-0005-0000-0000-00000A010000}"/>
    <cellStyle name="20% - Accent1 9 2 2 5" xfId="2113" xr:uid="{00000000-0005-0000-0000-00000B010000}"/>
    <cellStyle name="20% - Accent1 9 2 2 6" xfId="5774" xr:uid="{00000000-0005-0000-0000-00000C010000}"/>
    <cellStyle name="20% - Accent1 9 2 3" xfId="1373" xr:uid="{00000000-0005-0000-0000-00000D010000}"/>
    <cellStyle name="20% - Accent1 9 2 3 2" xfId="2115" xr:uid="{00000000-0005-0000-0000-00000E010000}"/>
    <cellStyle name="20% - Accent1 9 2 3 2 2" xfId="5777" xr:uid="{00000000-0005-0000-0000-00000F010000}"/>
    <cellStyle name="20% - Accent1 9 2 3 3" xfId="5776" xr:uid="{00000000-0005-0000-0000-000010010000}"/>
    <cellStyle name="20% - Accent1 9 2 4" xfId="1704" xr:uid="{00000000-0005-0000-0000-000011010000}"/>
    <cellStyle name="20% - Accent1 9 2 4 2" xfId="5778" xr:uid="{00000000-0005-0000-0000-000012010000}"/>
    <cellStyle name="20% - Accent1 9 2 5" xfId="820" xr:uid="{00000000-0005-0000-0000-000013010000}"/>
    <cellStyle name="20% - Accent1 9 2 6" xfId="5773" xr:uid="{00000000-0005-0000-0000-000014010000}"/>
    <cellStyle name="20% - Accent1 9 3" xfId="705" xr:uid="{00000000-0005-0000-0000-000015010000}"/>
    <cellStyle name="20% - Accent1 9 3 2" xfId="1375" xr:uid="{00000000-0005-0000-0000-000016010000}"/>
    <cellStyle name="20% - Accent1 9 3 2 2" xfId="5780" xr:uid="{00000000-0005-0000-0000-000017010000}"/>
    <cellStyle name="20% - Accent1 9 3 3" xfId="1706" xr:uid="{00000000-0005-0000-0000-000018010000}"/>
    <cellStyle name="20% - Accent1 9 3 4" xfId="1189" xr:uid="{00000000-0005-0000-0000-000019010000}"/>
    <cellStyle name="20% - Accent1 9 3 5" xfId="5779" xr:uid="{00000000-0005-0000-0000-00001A010000}"/>
    <cellStyle name="20% - Accent1 9 4" xfId="1372" xr:uid="{00000000-0005-0000-0000-00001B010000}"/>
    <cellStyle name="20% - Accent1 9 4 2" xfId="2117" xr:uid="{00000000-0005-0000-0000-00001C010000}"/>
    <cellStyle name="20% - Accent1 9 4 2 2" xfId="5782" xr:uid="{00000000-0005-0000-0000-00001D010000}"/>
    <cellStyle name="20% - Accent1 9 4 3" xfId="2116" xr:uid="{00000000-0005-0000-0000-00001E010000}"/>
    <cellStyle name="20% - Accent1 9 4 4" xfId="5781" xr:uid="{00000000-0005-0000-0000-00001F010000}"/>
    <cellStyle name="20% - Accent1 9 5" xfId="1703" xr:uid="{00000000-0005-0000-0000-000020010000}"/>
    <cellStyle name="20% - Accent1 9 5 2" xfId="2118" xr:uid="{00000000-0005-0000-0000-000021010000}"/>
    <cellStyle name="20% - Accent1 9 5 2 2" xfId="5784" xr:uid="{00000000-0005-0000-0000-000022010000}"/>
    <cellStyle name="20% - Accent1 9 5 3" xfId="5783" xr:uid="{00000000-0005-0000-0000-000023010000}"/>
    <cellStyle name="20% - Accent1 9 6" xfId="819" xr:uid="{00000000-0005-0000-0000-000024010000}"/>
    <cellStyle name="20% - Accent1 9 7" xfId="2112" xr:uid="{00000000-0005-0000-0000-000025010000}"/>
    <cellStyle name="20% - Accent2 10" xfId="261" xr:uid="{00000000-0005-0000-0000-000026010000}"/>
    <cellStyle name="20% - Accent2 10 2" xfId="822" xr:uid="{00000000-0005-0000-0000-000027010000}"/>
    <cellStyle name="20% - Accent2 10 2 2" xfId="1192" xr:uid="{00000000-0005-0000-0000-000028010000}"/>
    <cellStyle name="20% - Accent2 10 2 2 2" xfId="1378" xr:uid="{00000000-0005-0000-0000-000029010000}"/>
    <cellStyle name="20% - Accent2 10 2 2 2 2" xfId="2120" xr:uid="{00000000-0005-0000-0000-00002A010000}"/>
    <cellStyle name="20% - Accent2 10 2 2 2 3" xfId="5788" xr:uid="{00000000-0005-0000-0000-00002B010000}"/>
    <cellStyle name="20% - Accent2 10 2 2 3" xfId="1709" xr:uid="{00000000-0005-0000-0000-00002C010000}"/>
    <cellStyle name="20% - Accent2 10 2 2 4" xfId="2119" xr:uid="{00000000-0005-0000-0000-00002D010000}"/>
    <cellStyle name="20% - Accent2 10 2 2 5" xfId="5787" xr:uid="{00000000-0005-0000-0000-00002E010000}"/>
    <cellStyle name="20% - Accent2 10 2 3" xfId="1377" xr:uid="{00000000-0005-0000-0000-00002F010000}"/>
    <cellStyle name="20% - Accent2 10 2 3 2" xfId="2121" xr:uid="{00000000-0005-0000-0000-000030010000}"/>
    <cellStyle name="20% - Accent2 10 2 3 2 2" xfId="5790" xr:uid="{00000000-0005-0000-0000-000031010000}"/>
    <cellStyle name="20% - Accent2 10 2 3 3" xfId="5789" xr:uid="{00000000-0005-0000-0000-000032010000}"/>
    <cellStyle name="20% - Accent2 10 2 4" xfId="1708" xr:uid="{00000000-0005-0000-0000-000033010000}"/>
    <cellStyle name="20% - Accent2 10 2 4 2" xfId="5791" xr:uid="{00000000-0005-0000-0000-000034010000}"/>
    <cellStyle name="20% - Accent2 10 2 5" xfId="5786" xr:uid="{00000000-0005-0000-0000-000035010000}"/>
    <cellStyle name="20% - Accent2 10 3" xfId="1191" xr:uid="{00000000-0005-0000-0000-000036010000}"/>
    <cellStyle name="20% - Accent2 10 3 2" xfId="1379" xr:uid="{00000000-0005-0000-0000-000037010000}"/>
    <cellStyle name="20% - Accent2 10 3 2 2" xfId="5793" xr:uid="{00000000-0005-0000-0000-000038010000}"/>
    <cellStyle name="20% - Accent2 10 3 3" xfId="1710" xr:uid="{00000000-0005-0000-0000-000039010000}"/>
    <cellStyle name="20% - Accent2 10 3 4" xfId="5792" xr:uid="{00000000-0005-0000-0000-00003A010000}"/>
    <cellStyle name="20% - Accent2 10 4" xfId="1376" xr:uid="{00000000-0005-0000-0000-00003B010000}"/>
    <cellStyle name="20% - Accent2 10 4 2" xfId="2123" xr:uid="{00000000-0005-0000-0000-00003C010000}"/>
    <cellStyle name="20% - Accent2 10 4 2 2" xfId="5795" xr:uid="{00000000-0005-0000-0000-00003D010000}"/>
    <cellStyle name="20% - Accent2 10 4 3" xfId="2122" xr:uid="{00000000-0005-0000-0000-00003E010000}"/>
    <cellStyle name="20% - Accent2 10 4 4" xfId="5794" xr:uid="{00000000-0005-0000-0000-00003F010000}"/>
    <cellStyle name="20% - Accent2 10 5" xfId="1707" xr:uid="{00000000-0005-0000-0000-000040010000}"/>
    <cellStyle name="20% - Accent2 10 5 2" xfId="2124" xr:uid="{00000000-0005-0000-0000-000041010000}"/>
    <cellStyle name="20% - Accent2 10 5 2 2" xfId="5797" xr:uid="{00000000-0005-0000-0000-000042010000}"/>
    <cellStyle name="20% - Accent2 10 5 3" xfId="5796" xr:uid="{00000000-0005-0000-0000-000043010000}"/>
    <cellStyle name="20% - Accent2 10 6" xfId="821" xr:uid="{00000000-0005-0000-0000-000044010000}"/>
    <cellStyle name="20% - Accent2 10 6 2" xfId="5798" xr:uid="{00000000-0005-0000-0000-000045010000}"/>
    <cellStyle name="20% - Accent2 10 7" xfId="5785" xr:uid="{00000000-0005-0000-0000-000046010000}"/>
    <cellStyle name="20% - Accent2 11" xfId="777" xr:uid="{00000000-0005-0000-0000-000047010000}"/>
    <cellStyle name="20% - Accent2 11 2" xfId="824" xr:uid="{00000000-0005-0000-0000-000048010000}"/>
    <cellStyle name="20% - Accent2 11 2 2" xfId="1194" xr:uid="{00000000-0005-0000-0000-000049010000}"/>
    <cellStyle name="20% - Accent2 11 2 2 2" xfId="1382" xr:uid="{00000000-0005-0000-0000-00004A010000}"/>
    <cellStyle name="20% - Accent2 11 2 2 2 2" xfId="2126" xr:uid="{00000000-0005-0000-0000-00004B010000}"/>
    <cellStyle name="20% - Accent2 11 2 2 2 3" xfId="5802" xr:uid="{00000000-0005-0000-0000-00004C010000}"/>
    <cellStyle name="20% - Accent2 11 2 2 3" xfId="1713" xr:uid="{00000000-0005-0000-0000-00004D010000}"/>
    <cellStyle name="20% - Accent2 11 2 2 4" xfId="2125" xr:uid="{00000000-0005-0000-0000-00004E010000}"/>
    <cellStyle name="20% - Accent2 11 2 2 5" xfId="5801" xr:uid="{00000000-0005-0000-0000-00004F010000}"/>
    <cellStyle name="20% - Accent2 11 2 3" xfId="1381" xr:uid="{00000000-0005-0000-0000-000050010000}"/>
    <cellStyle name="20% - Accent2 11 2 3 2" xfId="2127" xr:uid="{00000000-0005-0000-0000-000051010000}"/>
    <cellStyle name="20% - Accent2 11 2 3 2 2" xfId="5804" xr:uid="{00000000-0005-0000-0000-000052010000}"/>
    <cellStyle name="20% - Accent2 11 2 3 3" xfId="5803" xr:uid="{00000000-0005-0000-0000-000053010000}"/>
    <cellStyle name="20% - Accent2 11 2 4" xfId="1712" xr:uid="{00000000-0005-0000-0000-000054010000}"/>
    <cellStyle name="20% - Accent2 11 2 4 2" xfId="5805" xr:uid="{00000000-0005-0000-0000-000055010000}"/>
    <cellStyle name="20% - Accent2 11 2 5" xfId="5800" xr:uid="{00000000-0005-0000-0000-000056010000}"/>
    <cellStyle name="20% - Accent2 11 3" xfId="1193" xr:uid="{00000000-0005-0000-0000-000057010000}"/>
    <cellStyle name="20% - Accent2 11 3 2" xfId="1383" xr:uid="{00000000-0005-0000-0000-000058010000}"/>
    <cellStyle name="20% - Accent2 11 3 2 2" xfId="2129" xr:uid="{00000000-0005-0000-0000-000059010000}"/>
    <cellStyle name="20% - Accent2 11 3 2 3" xfId="5807" xr:uid="{00000000-0005-0000-0000-00005A010000}"/>
    <cellStyle name="20% - Accent2 11 3 3" xfId="1714" xr:uid="{00000000-0005-0000-0000-00005B010000}"/>
    <cellStyle name="20% - Accent2 11 3 4" xfId="2128" xr:uid="{00000000-0005-0000-0000-00005C010000}"/>
    <cellStyle name="20% - Accent2 11 3 5" xfId="5806" xr:uid="{00000000-0005-0000-0000-00005D010000}"/>
    <cellStyle name="20% - Accent2 11 4" xfId="1380" xr:uid="{00000000-0005-0000-0000-00005E010000}"/>
    <cellStyle name="20% - Accent2 11 4 2" xfId="2130" xr:uid="{00000000-0005-0000-0000-00005F010000}"/>
    <cellStyle name="20% - Accent2 11 4 2 2" xfId="5809" xr:uid="{00000000-0005-0000-0000-000060010000}"/>
    <cellStyle name="20% - Accent2 11 4 3" xfId="5808" xr:uid="{00000000-0005-0000-0000-000061010000}"/>
    <cellStyle name="20% - Accent2 11 5" xfId="1711" xr:uid="{00000000-0005-0000-0000-000062010000}"/>
    <cellStyle name="20% - Accent2 11 5 2" xfId="5810" xr:uid="{00000000-0005-0000-0000-000063010000}"/>
    <cellStyle name="20% - Accent2 11 6" xfId="823" xr:uid="{00000000-0005-0000-0000-000064010000}"/>
    <cellStyle name="20% - Accent2 11 7" xfId="5799" xr:uid="{00000000-0005-0000-0000-000065010000}"/>
    <cellStyle name="20% - Accent2 12" xfId="825" xr:uid="{00000000-0005-0000-0000-000066010000}"/>
    <cellStyle name="20% - Accent2 12 2" xfId="2131" xr:uid="{00000000-0005-0000-0000-000067010000}"/>
    <cellStyle name="20% - Accent2 12 2 2" xfId="2132" xr:uid="{00000000-0005-0000-0000-000068010000}"/>
    <cellStyle name="20% - Accent2 12 3" xfId="2133" xr:uid="{00000000-0005-0000-0000-000069010000}"/>
    <cellStyle name="20% - Accent2 13" xfId="826" xr:uid="{00000000-0005-0000-0000-00006A010000}"/>
    <cellStyle name="20% - Accent2 13 2" xfId="1195" xr:uid="{00000000-0005-0000-0000-00006B010000}"/>
    <cellStyle name="20% - Accent2 13 2 2" xfId="1385" xr:uid="{00000000-0005-0000-0000-00006C010000}"/>
    <cellStyle name="20% - Accent2 13 2 2 2" xfId="2135" xr:uid="{00000000-0005-0000-0000-00006D010000}"/>
    <cellStyle name="20% - Accent2 13 2 2 3" xfId="5813" xr:uid="{00000000-0005-0000-0000-00006E010000}"/>
    <cellStyle name="20% - Accent2 13 2 3" xfId="1716" xr:uid="{00000000-0005-0000-0000-00006F010000}"/>
    <cellStyle name="20% - Accent2 13 2 4" xfId="2134" xr:uid="{00000000-0005-0000-0000-000070010000}"/>
    <cellStyle name="20% - Accent2 13 2 5" xfId="5812" xr:uid="{00000000-0005-0000-0000-000071010000}"/>
    <cellStyle name="20% - Accent2 13 3" xfId="1384" xr:uid="{00000000-0005-0000-0000-000072010000}"/>
    <cellStyle name="20% - Accent2 13 3 2" xfId="2136" xr:uid="{00000000-0005-0000-0000-000073010000}"/>
    <cellStyle name="20% - Accent2 13 3 2 2" xfId="5815" xr:uid="{00000000-0005-0000-0000-000074010000}"/>
    <cellStyle name="20% - Accent2 13 3 3" xfId="5814" xr:uid="{00000000-0005-0000-0000-000075010000}"/>
    <cellStyle name="20% - Accent2 13 4" xfId="1715" xr:uid="{00000000-0005-0000-0000-000076010000}"/>
    <cellStyle name="20% - Accent2 13 4 2" xfId="5816" xr:uid="{00000000-0005-0000-0000-000077010000}"/>
    <cellStyle name="20% - Accent2 13 5" xfId="5811" xr:uid="{00000000-0005-0000-0000-000078010000}"/>
    <cellStyle name="20% - Accent2 14" xfId="827" xr:uid="{00000000-0005-0000-0000-000079010000}"/>
    <cellStyle name="20% - Accent2 14 2" xfId="2137" xr:uid="{00000000-0005-0000-0000-00007A010000}"/>
    <cellStyle name="20% - Accent2 14 2 2" xfId="2138" xr:uid="{00000000-0005-0000-0000-00007B010000}"/>
    <cellStyle name="20% - Accent2 14 3" xfId="2139" xr:uid="{00000000-0005-0000-0000-00007C010000}"/>
    <cellStyle name="20% - Accent2 15" xfId="828" xr:uid="{00000000-0005-0000-0000-00007D010000}"/>
    <cellStyle name="20% - Accent2 15 2" xfId="1196" xr:uid="{00000000-0005-0000-0000-00007E010000}"/>
    <cellStyle name="20% - Accent2 15 2 2" xfId="1387" xr:uid="{00000000-0005-0000-0000-00007F010000}"/>
    <cellStyle name="20% - Accent2 15 2 2 2" xfId="2141" xr:uid="{00000000-0005-0000-0000-000080010000}"/>
    <cellStyle name="20% - Accent2 15 2 2 3" xfId="5819" xr:uid="{00000000-0005-0000-0000-000081010000}"/>
    <cellStyle name="20% - Accent2 15 2 3" xfId="1718" xr:uid="{00000000-0005-0000-0000-000082010000}"/>
    <cellStyle name="20% - Accent2 15 2 4" xfId="2140" xr:uid="{00000000-0005-0000-0000-000083010000}"/>
    <cellStyle name="20% - Accent2 15 2 5" xfId="5818" xr:uid="{00000000-0005-0000-0000-000084010000}"/>
    <cellStyle name="20% - Accent2 15 3" xfId="1386" xr:uid="{00000000-0005-0000-0000-000085010000}"/>
    <cellStyle name="20% - Accent2 15 3 2" xfId="2142" xr:uid="{00000000-0005-0000-0000-000086010000}"/>
    <cellStyle name="20% - Accent2 15 3 2 2" xfId="5821" xr:uid="{00000000-0005-0000-0000-000087010000}"/>
    <cellStyle name="20% - Accent2 15 3 3" xfId="5820" xr:uid="{00000000-0005-0000-0000-000088010000}"/>
    <cellStyle name="20% - Accent2 15 4" xfId="1717" xr:uid="{00000000-0005-0000-0000-000089010000}"/>
    <cellStyle name="20% - Accent2 15 4 2" xfId="5822" xr:uid="{00000000-0005-0000-0000-00008A010000}"/>
    <cellStyle name="20% - Accent2 15 5" xfId="5817" xr:uid="{00000000-0005-0000-0000-00008B010000}"/>
    <cellStyle name="20% - Accent2 16" xfId="829" xr:uid="{00000000-0005-0000-0000-00008C010000}"/>
    <cellStyle name="20% - Accent2 16 2" xfId="1197" xr:uid="{00000000-0005-0000-0000-00008D010000}"/>
    <cellStyle name="20% - Accent2 16 2 2" xfId="1389" xr:uid="{00000000-0005-0000-0000-00008E010000}"/>
    <cellStyle name="20% - Accent2 16 2 2 2" xfId="2144" xr:uid="{00000000-0005-0000-0000-00008F010000}"/>
    <cellStyle name="20% - Accent2 16 2 2 3" xfId="5825" xr:uid="{00000000-0005-0000-0000-000090010000}"/>
    <cellStyle name="20% - Accent2 16 2 3" xfId="1720" xr:uid="{00000000-0005-0000-0000-000091010000}"/>
    <cellStyle name="20% - Accent2 16 2 4" xfId="2143" xr:uid="{00000000-0005-0000-0000-000092010000}"/>
    <cellStyle name="20% - Accent2 16 2 5" xfId="5824" xr:uid="{00000000-0005-0000-0000-000093010000}"/>
    <cellStyle name="20% - Accent2 16 3" xfId="1388" xr:uid="{00000000-0005-0000-0000-000094010000}"/>
    <cellStyle name="20% - Accent2 16 3 2" xfId="2145" xr:uid="{00000000-0005-0000-0000-000095010000}"/>
    <cellStyle name="20% - Accent2 16 3 2 2" xfId="5827" xr:uid="{00000000-0005-0000-0000-000096010000}"/>
    <cellStyle name="20% - Accent2 16 3 3" xfId="5826" xr:uid="{00000000-0005-0000-0000-000097010000}"/>
    <cellStyle name="20% - Accent2 16 4" xfId="1719" xr:uid="{00000000-0005-0000-0000-000098010000}"/>
    <cellStyle name="20% - Accent2 16 4 2" xfId="5828" xr:uid="{00000000-0005-0000-0000-000099010000}"/>
    <cellStyle name="20% - Accent2 16 5" xfId="5823" xr:uid="{00000000-0005-0000-0000-00009A010000}"/>
    <cellStyle name="20% - Accent2 17" xfId="2014" xr:uid="{00000000-0005-0000-0000-00009B010000}"/>
    <cellStyle name="20% - Accent2 17 2" xfId="2146" xr:uid="{00000000-0005-0000-0000-00009C010000}"/>
    <cellStyle name="20% - Accent2 18" xfId="1341" xr:uid="{00000000-0005-0000-0000-00009D010000}"/>
    <cellStyle name="20% - Accent2 18 2" xfId="2147" xr:uid="{00000000-0005-0000-0000-00009E010000}"/>
    <cellStyle name="20% - Accent2 18 2 2" xfId="5830" xr:uid="{00000000-0005-0000-0000-00009F010000}"/>
    <cellStyle name="20% - Accent2 18 3" xfId="5829" xr:uid="{00000000-0005-0000-0000-0000A0010000}"/>
    <cellStyle name="20% - Accent2 19" xfId="2148" xr:uid="{00000000-0005-0000-0000-0000A1010000}"/>
    <cellStyle name="20% - Accent2 19 2" xfId="2149" xr:uid="{00000000-0005-0000-0000-0000A2010000}"/>
    <cellStyle name="20% - Accent2 19 2 2" xfId="5832" xr:uid="{00000000-0005-0000-0000-0000A3010000}"/>
    <cellStyle name="20% - Accent2 19 3" xfId="5831" xr:uid="{00000000-0005-0000-0000-0000A4010000}"/>
    <cellStyle name="20% - Accent2 2" xfId="70" xr:uid="{00000000-0005-0000-0000-0000A5010000}"/>
    <cellStyle name="20% - Accent2 2 2" xfId="71" xr:uid="{00000000-0005-0000-0000-0000A6010000}"/>
    <cellStyle name="20% - Accent2 2 2 2" xfId="72" xr:uid="{00000000-0005-0000-0000-0000A7010000}"/>
    <cellStyle name="20% - Accent2 2 2 2 2" xfId="546" xr:uid="{00000000-0005-0000-0000-0000A8010000}"/>
    <cellStyle name="20% - Accent2 2 2 2 2 2" xfId="1392" xr:uid="{00000000-0005-0000-0000-0000A9010000}"/>
    <cellStyle name="20% - Accent2 2 2 2 2 2 2" xfId="5835" xr:uid="{00000000-0005-0000-0000-0000AA010000}"/>
    <cellStyle name="20% - Accent2 2 2 2 2 3" xfId="5834" xr:uid="{00000000-0005-0000-0000-0000AB010000}"/>
    <cellStyle name="20% - Accent2 2 2 2 3" xfId="381" xr:uid="{00000000-0005-0000-0000-0000AC010000}"/>
    <cellStyle name="20% - Accent2 2 2 2 3 2" xfId="1723" xr:uid="{00000000-0005-0000-0000-0000AD010000}"/>
    <cellStyle name="20% - Accent2 2 2 2 3 2 2" xfId="2152" xr:uid="{00000000-0005-0000-0000-0000AE010000}"/>
    <cellStyle name="20% - Accent2 2 2 2 3 2 3" xfId="5837" xr:uid="{00000000-0005-0000-0000-0000AF010000}"/>
    <cellStyle name="20% - Accent2 2 2 2 3 3" xfId="2151" xr:uid="{00000000-0005-0000-0000-0000B0010000}"/>
    <cellStyle name="20% - Accent2 2 2 2 3 4" xfId="5836" xr:uid="{00000000-0005-0000-0000-0000B1010000}"/>
    <cellStyle name="20% - Accent2 2 2 2 4" xfId="1199" xr:uid="{00000000-0005-0000-0000-0000B2010000}"/>
    <cellStyle name="20% - Accent2 2 2 2 4 2" xfId="2153" xr:uid="{00000000-0005-0000-0000-0000B3010000}"/>
    <cellStyle name="20% - Accent2 2 2 2 4 2 2" xfId="5839" xr:uid="{00000000-0005-0000-0000-0000B4010000}"/>
    <cellStyle name="20% - Accent2 2 2 2 4 3" xfId="5838" xr:uid="{00000000-0005-0000-0000-0000B5010000}"/>
    <cellStyle name="20% - Accent2 2 2 2 5" xfId="2154" xr:uid="{00000000-0005-0000-0000-0000B6010000}"/>
    <cellStyle name="20% - Accent2 2 2 2 5 2" xfId="5840" xr:uid="{00000000-0005-0000-0000-0000B7010000}"/>
    <cellStyle name="20% - Accent2 2 2 2 6" xfId="2150" xr:uid="{00000000-0005-0000-0000-0000B8010000}"/>
    <cellStyle name="20% - Accent2 2 2 3" xfId="485" xr:uid="{00000000-0005-0000-0000-0000B9010000}"/>
    <cellStyle name="20% - Accent2 2 2 3 2" xfId="1391" xr:uid="{00000000-0005-0000-0000-0000BA010000}"/>
    <cellStyle name="20% - Accent2 2 2 3 3" xfId="5841" xr:uid="{00000000-0005-0000-0000-0000BB010000}"/>
    <cellStyle name="20% - Accent2 2 2 4" xfId="319" xr:uid="{00000000-0005-0000-0000-0000BC010000}"/>
    <cellStyle name="20% - Accent2 2 2 4 2" xfId="1722" xr:uid="{00000000-0005-0000-0000-0000BD010000}"/>
    <cellStyle name="20% - Accent2 2 2 5" xfId="831" xr:uid="{00000000-0005-0000-0000-0000BE010000}"/>
    <cellStyle name="20% - Accent2 2 3" xfId="73" xr:uid="{00000000-0005-0000-0000-0000BF010000}"/>
    <cellStyle name="20% - Accent2 2 3 2" xfId="515" xr:uid="{00000000-0005-0000-0000-0000C0010000}"/>
    <cellStyle name="20% - Accent2 2 3 2 2" xfId="1393" xr:uid="{00000000-0005-0000-0000-0000C1010000}"/>
    <cellStyle name="20% - Accent2 2 3 2 2 2" xfId="5843" xr:uid="{00000000-0005-0000-0000-0000C2010000}"/>
    <cellStyle name="20% - Accent2 2 3 2 3" xfId="5842" xr:uid="{00000000-0005-0000-0000-0000C3010000}"/>
    <cellStyle name="20% - Accent2 2 3 3" xfId="350" xr:uid="{00000000-0005-0000-0000-0000C4010000}"/>
    <cellStyle name="20% - Accent2 2 3 3 2" xfId="1724" xr:uid="{00000000-0005-0000-0000-0000C5010000}"/>
    <cellStyle name="20% - Accent2 2 3 3 2 2" xfId="2157" xr:uid="{00000000-0005-0000-0000-0000C6010000}"/>
    <cellStyle name="20% - Accent2 2 3 3 2 3" xfId="5845" xr:uid="{00000000-0005-0000-0000-0000C7010000}"/>
    <cellStyle name="20% - Accent2 2 3 3 3" xfId="2156" xr:uid="{00000000-0005-0000-0000-0000C8010000}"/>
    <cellStyle name="20% - Accent2 2 3 3 4" xfId="5844" xr:uid="{00000000-0005-0000-0000-0000C9010000}"/>
    <cellStyle name="20% - Accent2 2 3 4" xfId="1198" xr:uid="{00000000-0005-0000-0000-0000CA010000}"/>
    <cellStyle name="20% - Accent2 2 3 4 2" xfId="2158" xr:uid="{00000000-0005-0000-0000-0000CB010000}"/>
    <cellStyle name="20% - Accent2 2 3 4 2 2" xfId="5847" xr:uid="{00000000-0005-0000-0000-0000CC010000}"/>
    <cellStyle name="20% - Accent2 2 3 4 3" xfId="5846" xr:uid="{00000000-0005-0000-0000-0000CD010000}"/>
    <cellStyle name="20% - Accent2 2 3 5" xfId="2159" xr:uid="{00000000-0005-0000-0000-0000CE010000}"/>
    <cellStyle name="20% - Accent2 2 3 5 2" xfId="5848" xr:uid="{00000000-0005-0000-0000-0000CF010000}"/>
    <cellStyle name="20% - Accent2 2 3 6" xfId="2155" xr:uid="{00000000-0005-0000-0000-0000D0010000}"/>
    <cellStyle name="20% - Accent2 2 4" xfId="74" xr:uid="{00000000-0005-0000-0000-0000D1010000}"/>
    <cellStyle name="20% - Accent2 2 4 2" xfId="454" xr:uid="{00000000-0005-0000-0000-0000D2010000}"/>
    <cellStyle name="20% - Accent2 2 4 3" xfId="1390" xr:uid="{00000000-0005-0000-0000-0000D3010000}"/>
    <cellStyle name="20% - Accent2 2 4 4" xfId="5849" xr:uid="{00000000-0005-0000-0000-0000D4010000}"/>
    <cellStyle name="20% - Accent2 2 5" xfId="286" xr:uid="{00000000-0005-0000-0000-0000D5010000}"/>
    <cellStyle name="20% - Accent2 2 5 2" xfId="1721" xr:uid="{00000000-0005-0000-0000-0000D6010000}"/>
    <cellStyle name="20% - Accent2 2 5 3" xfId="5850" xr:uid="{00000000-0005-0000-0000-0000D7010000}"/>
    <cellStyle name="20% - Accent2 2 6" xfId="830" xr:uid="{00000000-0005-0000-0000-0000D8010000}"/>
    <cellStyle name="20% - Accent2 2 7" xfId="5833" xr:uid="{00000000-0005-0000-0000-0000D9010000}"/>
    <cellStyle name="20% - Accent2 20" xfId="2160" xr:uid="{00000000-0005-0000-0000-0000DA010000}"/>
    <cellStyle name="20% - Accent2 20 2" xfId="5851" xr:uid="{00000000-0005-0000-0000-0000DB010000}"/>
    <cellStyle name="20% - Accent2 21" xfId="2161" xr:uid="{00000000-0005-0000-0000-0000DC010000}"/>
    <cellStyle name="20% - Accent2 21 2" xfId="5852" xr:uid="{00000000-0005-0000-0000-0000DD010000}"/>
    <cellStyle name="20% - Accent2 22" xfId="2162" xr:uid="{00000000-0005-0000-0000-0000DE010000}"/>
    <cellStyle name="20% - Accent2 22 2" xfId="5853" xr:uid="{00000000-0005-0000-0000-0000DF010000}"/>
    <cellStyle name="20% - Accent2 23" xfId="7065" xr:uid="{00000000-0005-0000-0000-0000E0010000}"/>
    <cellStyle name="20% - Accent2 24" xfId="7079" xr:uid="{00000000-0005-0000-0000-0000E1010000}"/>
    <cellStyle name="20% - Accent2 25" xfId="46" xr:uid="{00000000-0005-0000-0000-0000E2010000}"/>
    <cellStyle name="20% - Accent2 3" xfId="302" xr:uid="{00000000-0005-0000-0000-0000E3010000}"/>
    <cellStyle name="20% - Accent2 3 2" xfId="365" xr:uid="{00000000-0005-0000-0000-0000E4010000}"/>
    <cellStyle name="20% - Accent2 3 2 2" xfId="530" xr:uid="{00000000-0005-0000-0000-0000E5010000}"/>
    <cellStyle name="20% - Accent2 3 2 2 2" xfId="2165" xr:uid="{00000000-0005-0000-0000-0000E6010000}"/>
    <cellStyle name="20% - Accent2 3 2 3" xfId="2164" xr:uid="{00000000-0005-0000-0000-0000E7010000}"/>
    <cellStyle name="20% - Accent2 3 3" xfId="469" xr:uid="{00000000-0005-0000-0000-0000E8010000}"/>
    <cellStyle name="20% - Accent2 3 3 2" xfId="2167" xr:uid="{00000000-0005-0000-0000-0000E9010000}"/>
    <cellStyle name="20% - Accent2 3 3 2 2" xfId="2168" xr:uid="{00000000-0005-0000-0000-0000EA010000}"/>
    <cellStyle name="20% - Accent2 3 3 3" xfId="2169" xr:uid="{00000000-0005-0000-0000-0000EB010000}"/>
    <cellStyle name="20% - Accent2 3 3 4" xfId="2170" xr:uid="{00000000-0005-0000-0000-0000EC010000}"/>
    <cellStyle name="20% - Accent2 3 3 5" xfId="2166" xr:uid="{00000000-0005-0000-0000-0000ED010000}"/>
    <cellStyle name="20% - Accent2 3 4" xfId="832" xr:uid="{00000000-0005-0000-0000-0000EE010000}"/>
    <cellStyle name="20% - Accent2 3 4 2" xfId="2171" xr:uid="{00000000-0005-0000-0000-0000EF010000}"/>
    <cellStyle name="20% - Accent2 3 4 3" xfId="5855" xr:uid="{00000000-0005-0000-0000-0000F0010000}"/>
    <cellStyle name="20% - Accent2 3 5" xfId="2163" xr:uid="{00000000-0005-0000-0000-0000F1010000}"/>
    <cellStyle name="20% - Accent2 3 6" xfId="5854" xr:uid="{00000000-0005-0000-0000-0000F2010000}"/>
    <cellStyle name="20% - Accent2 4" xfId="334" xr:uid="{00000000-0005-0000-0000-0000F3010000}"/>
    <cellStyle name="20% - Accent2 4 2" xfId="499" xr:uid="{00000000-0005-0000-0000-0000F4010000}"/>
    <cellStyle name="20% - Accent2 4 2 2" xfId="2173" xr:uid="{00000000-0005-0000-0000-0000F5010000}"/>
    <cellStyle name="20% - Accent2 4 3" xfId="833" xr:uid="{00000000-0005-0000-0000-0000F6010000}"/>
    <cellStyle name="20% - Accent2 4 3 2" xfId="2175" xr:uid="{00000000-0005-0000-0000-0000F7010000}"/>
    <cellStyle name="20% - Accent2 4 3 2 2" xfId="2176" xr:uid="{00000000-0005-0000-0000-0000F8010000}"/>
    <cellStyle name="20% - Accent2 4 3 3" xfId="2177" xr:uid="{00000000-0005-0000-0000-0000F9010000}"/>
    <cellStyle name="20% - Accent2 4 3 4" xfId="2178" xr:uid="{00000000-0005-0000-0000-0000FA010000}"/>
    <cellStyle name="20% - Accent2 4 3 5" xfId="2174" xr:uid="{00000000-0005-0000-0000-0000FB010000}"/>
    <cellStyle name="20% - Accent2 4 4" xfId="2179" xr:uid="{00000000-0005-0000-0000-0000FC010000}"/>
    <cellStyle name="20% - Accent2 4 4 2" xfId="5857" xr:uid="{00000000-0005-0000-0000-0000FD010000}"/>
    <cellStyle name="20% - Accent2 4 5" xfId="2172" xr:uid="{00000000-0005-0000-0000-0000FE010000}"/>
    <cellStyle name="20% - Accent2 4 6" xfId="5856" xr:uid="{00000000-0005-0000-0000-0000FF010000}"/>
    <cellStyle name="20% - Accent2 5" xfId="397" xr:uid="{00000000-0005-0000-0000-000000020000}"/>
    <cellStyle name="20% - Accent2 5 2" xfId="834" xr:uid="{00000000-0005-0000-0000-000001020000}"/>
    <cellStyle name="20% - Accent2 5 2 2" xfId="2181" xr:uid="{00000000-0005-0000-0000-000002020000}"/>
    <cellStyle name="20% - Accent2 5 2 3" xfId="2182" xr:uid="{00000000-0005-0000-0000-000003020000}"/>
    <cellStyle name="20% - Accent2 5 2 3 2" xfId="5859" xr:uid="{00000000-0005-0000-0000-000004020000}"/>
    <cellStyle name="20% - Accent2 5 3" xfId="2183" xr:uid="{00000000-0005-0000-0000-000005020000}"/>
    <cellStyle name="20% - Accent2 5 4" xfId="2184" xr:uid="{00000000-0005-0000-0000-000006020000}"/>
    <cellStyle name="20% - Accent2 5 5" xfId="2185" xr:uid="{00000000-0005-0000-0000-000007020000}"/>
    <cellStyle name="20% - Accent2 5 5 2" xfId="5860" xr:uid="{00000000-0005-0000-0000-000008020000}"/>
    <cellStyle name="20% - Accent2 5 6" xfId="2186" xr:uid="{00000000-0005-0000-0000-000009020000}"/>
    <cellStyle name="20% - Accent2 5 6 2" xfId="5861" xr:uid="{00000000-0005-0000-0000-00000A020000}"/>
    <cellStyle name="20% - Accent2 5 7" xfId="2180" xr:uid="{00000000-0005-0000-0000-00000B020000}"/>
    <cellStyle name="20% - Accent2 5 8" xfId="5858" xr:uid="{00000000-0005-0000-0000-00000C020000}"/>
    <cellStyle name="20% - Accent2 6" xfId="428" xr:uid="{00000000-0005-0000-0000-00000D020000}"/>
    <cellStyle name="20% - Accent2 6 2" xfId="835" xr:uid="{00000000-0005-0000-0000-00000E020000}"/>
    <cellStyle name="20% - Accent2 6 2 2" xfId="2187" xr:uid="{00000000-0005-0000-0000-00000F020000}"/>
    <cellStyle name="20% - Accent2 6 2 3" xfId="2188" xr:uid="{00000000-0005-0000-0000-000010020000}"/>
    <cellStyle name="20% - Accent2 6 2 3 2" xfId="5862" xr:uid="{00000000-0005-0000-0000-000011020000}"/>
    <cellStyle name="20% - Accent2 6 3" xfId="2189" xr:uid="{00000000-0005-0000-0000-000012020000}"/>
    <cellStyle name="20% - Accent2 6 4" xfId="2190" xr:uid="{00000000-0005-0000-0000-000013020000}"/>
    <cellStyle name="20% - Accent2 6 4 2" xfId="5863" xr:uid="{00000000-0005-0000-0000-000014020000}"/>
    <cellStyle name="20% - Accent2 7" xfId="585" xr:uid="{00000000-0005-0000-0000-000015020000}"/>
    <cellStyle name="20% - Accent2 7 2" xfId="637" xr:uid="{00000000-0005-0000-0000-000016020000}"/>
    <cellStyle name="20% - Accent2 7 2 2" xfId="721" xr:uid="{00000000-0005-0000-0000-000017020000}"/>
    <cellStyle name="20% - Accent2 7 2 2 2" xfId="2192" xr:uid="{00000000-0005-0000-0000-000018020000}"/>
    <cellStyle name="20% - Accent2 7 2 3" xfId="2193" xr:uid="{00000000-0005-0000-0000-000019020000}"/>
    <cellStyle name="20% - Accent2 7 2 3 2" xfId="5864" xr:uid="{00000000-0005-0000-0000-00001A020000}"/>
    <cellStyle name="20% - Accent2 7 2 4" xfId="2191" xr:uid="{00000000-0005-0000-0000-00001B020000}"/>
    <cellStyle name="20% - Accent2 7 3" xfId="679" xr:uid="{00000000-0005-0000-0000-00001C020000}"/>
    <cellStyle name="20% - Accent2 7 3 2" xfId="2194" xr:uid="{00000000-0005-0000-0000-00001D020000}"/>
    <cellStyle name="20% - Accent2 7 4" xfId="836" xr:uid="{00000000-0005-0000-0000-00001E020000}"/>
    <cellStyle name="20% - Accent2 7 4 2" xfId="2195" xr:uid="{00000000-0005-0000-0000-00001F020000}"/>
    <cellStyle name="20% - Accent2 7 4 3" xfId="5865" xr:uid="{00000000-0005-0000-0000-000020020000}"/>
    <cellStyle name="20% - Accent2 8" xfId="608" xr:uid="{00000000-0005-0000-0000-000021020000}"/>
    <cellStyle name="20% - Accent2 8 2" xfId="651" xr:uid="{00000000-0005-0000-0000-000022020000}"/>
    <cellStyle name="20% - Accent2 8 2 2" xfId="735" xr:uid="{00000000-0005-0000-0000-000023020000}"/>
    <cellStyle name="20% - Accent2 8 2 2 2" xfId="2197" xr:uid="{00000000-0005-0000-0000-000024020000}"/>
    <cellStyle name="20% - Accent2 8 2 3" xfId="2196" xr:uid="{00000000-0005-0000-0000-000025020000}"/>
    <cellStyle name="20% - Accent2 8 3" xfId="693" xr:uid="{00000000-0005-0000-0000-000026020000}"/>
    <cellStyle name="20% - Accent2 8 3 2" xfId="2198" xr:uid="{00000000-0005-0000-0000-000027020000}"/>
    <cellStyle name="20% - Accent2 8 4" xfId="837" xr:uid="{00000000-0005-0000-0000-000028020000}"/>
    <cellStyle name="20% - Accent2 9" xfId="622" xr:uid="{00000000-0005-0000-0000-000029020000}"/>
    <cellStyle name="20% - Accent2 9 2" xfId="665" xr:uid="{00000000-0005-0000-0000-00002A020000}"/>
    <cellStyle name="20% - Accent2 9 2 2" xfId="749" xr:uid="{00000000-0005-0000-0000-00002B020000}"/>
    <cellStyle name="20% - Accent2 9 2 2 2" xfId="1396" xr:uid="{00000000-0005-0000-0000-00002C020000}"/>
    <cellStyle name="20% - Accent2 9 2 2 2 2" xfId="2201" xr:uid="{00000000-0005-0000-0000-00002D020000}"/>
    <cellStyle name="20% - Accent2 9 2 2 2 3" xfId="5868" xr:uid="{00000000-0005-0000-0000-00002E020000}"/>
    <cellStyle name="20% - Accent2 9 2 2 3" xfId="1727" xr:uid="{00000000-0005-0000-0000-00002F020000}"/>
    <cellStyle name="20% - Accent2 9 2 2 4" xfId="1201" xr:uid="{00000000-0005-0000-0000-000030020000}"/>
    <cellStyle name="20% - Accent2 9 2 2 5" xfId="2200" xr:uid="{00000000-0005-0000-0000-000031020000}"/>
    <cellStyle name="20% - Accent2 9 2 2 6" xfId="5867" xr:uid="{00000000-0005-0000-0000-000032020000}"/>
    <cellStyle name="20% - Accent2 9 2 3" xfId="1395" xr:uid="{00000000-0005-0000-0000-000033020000}"/>
    <cellStyle name="20% - Accent2 9 2 3 2" xfId="2202" xr:uid="{00000000-0005-0000-0000-000034020000}"/>
    <cellStyle name="20% - Accent2 9 2 3 2 2" xfId="5870" xr:uid="{00000000-0005-0000-0000-000035020000}"/>
    <cellStyle name="20% - Accent2 9 2 3 3" xfId="5869" xr:uid="{00000000-0005-0000-0000-000036020000}"/>
    <cellStyle name="20% - Accent2 9 2 4" xfId="1726" xr:uid="{00000000-0005-0000-0000-000037020000}"/>
    <cellStyle name="20% - Accent2 9 2 4 2" xfId="5871" xr:uid="{00000000-0005-0000-0000-000038020000}"/>
    <cellStyle name="20% - Accent2 9 2 5" xfId="839" xr:uid="{00000000-0005-0000-0000-000039020000}"/>
    <cellStyle name="20% - Accent2 9 2 6" xfId="5866" xr:uid="{00000000-0005-0000-0000-00003A020000}"/>
    <cellStyle name="20% - Accent2 9 3" xfId="707" xr:uid="{00000000-0005-0000-0000-00003B020000}"/>
    <cellStyle name="20% - Accent2 9 3 2" xfId="1397" xr:uid="{00000000-0005-0000-0000-00003C020000}"/>
    <cellStyle name="20% - Accent2 9 3 2 2" xfId="5873" xr:uid="{00000000-0005-0000-0000-00003D020000}"/>
    <cellStyle name="20% - Accent2 9 3 3" xfId="1728" xr:uid="{00000000-0005-0000-0000-00003E020000}"/>
    <cellStyle name="20% - Accent2 9 3 4" xfId="1200" xr:uid="{00000000-0005-0000-0000-00003F020000}"/>
    <cellStyle name="20% - Accent2 9 3 5" xfId="5872" xr:uid="{00000000-0005-0000-0000-000040020000}"/>
    <cellStyle name="20% - Accent2 9 4" xfId="1394" xr:uid="{00000000-0005-0000-0000-000041020000}"/>
    <cellStyle name="20% - Accent2 9 4 2" xfId="2204" xr:uid="{00000000-0005-0000-0000-000042020000}"/>
    <cellStyle name="20% - Accent2 9 4 2 2" xfId="5875" xr:uid="{00000000-0005-0000-0000-000043020000}"/>
    <cellStyle name="20% - Accent2 9 4 3" xfId="2203" xr:uid="{00000000-0005-0000-0000-000044020000}"/>
    <cellStyle name="20% - Accent2 9 4 4" xfId="5874" xr:uid="{00000000-0005-0000-0000-000045020000}"/>
    <cellStyle name="20% - Accent2 9 5" xfId="1725" xr:uid="{00000000-0005-0000-0000-000046020000}"/>
    <cellStyle name="20% - Accent2 9 5 2" xfId="2205" xr:uid="{00000000-0005-0000-0000-000047020000}"/>
    <cellStyle name="20% - Accent2 9 5 2 2" xfId="5877" xr:uid="{00000000-0005-0000-0000-000048020000}"/>
    <cellStyle name="20% - Accent2 9 5 3" xfId="5876" xr:uid="{00000000-0005-0000-0000-000049020000}"/>
    <cellStyle name="20% - Accent2 9 6" xfId="838" xr:uid="{00000000-0005-0000-0000-00004A020000}"/>
    <cellStyle name="20% - Accent2 9 7" xfId="2199" xr:uid="{00000000-0005-0000-0000-00004B020000}"/>
    <cellStyle name="20% - Accent3 10" xfId="265" xr:uid="{00000000-0005-0000-0000-00004C020000}"/>
    <cellStyle name="20% - Accent3 10 2" xfId="841" xr:uid="{00000000-0005-0000-0000-00004D020000}"/>
    <cellStyle name="20% - Accent3 10 2 2" xfId="1203" xr:uid="{00000000-0005-0000-0000-00004E020000}"/>
    <cellStyle name="20% - Accent3 10 2 2 2" xfId="1400" xr:uid="{00000000-0005-0000-0000-00004F020000}"/>
    <cellStyle name="20% - Accent3 10 2 2 2 2" xfId="2207" xr:uid="{00000000-0005-0000-0000-000050020000}"/>
    <cellStyle name="20% - Accent3 10 2 2 2 3" xfId="5881" xr:uid="{00000000-0005-0000-0000-000051020000}"/>
    <cellStyle name="20% - Accent3 10 2 2 3" xfId="1731" xr:uid="{00000000-0005-0000-0000-000052020000}"/>
    <cellStyle name="20% - Accent3 10 2 2 4" xfId="2206" xr:uid="{00000000-0005-0000-0000-000053020000}"/>
    <cellStyle name="20% - Accent3 10 2 2 5" xfId="5880" xr:uid="{00000000-0005-0000-0000-000054020000}"/>
    <cellStyle name="20% - Accent3 10 2 3" xfId="1399" xr:uid="{00000000-0005-0000-0000-000055020000}"/>
    <cellStyle name="20% - Accent3 10 2 3 2" xfId="2208" xr:uid="{00000000-0005-0000-0000-000056020000}"/>
    <cellStyle name="20% - Accent3 10 2 3 2 2" xfId="5883" xr:uid="{00000000-0005-0000-0000-000057020000}"/>
    <cellStyle name="20% - Accent3 10 2 3 3" xfId="5882" xr:uid="{00000000-0005-0000-0000-000058020000}"/>
    <cellStyle name="20% - Accent3 10 2 4" xfId="1730" xr:uid="{00000000-0005-0000-0000-000059020000}"/>
    <cellStyle name="20% - Accent3 10 2 4 2" xfId="5884" xr:uid="{00000000-0005-0000-0000-00005A020000}"/>
    <cellStyle name="20% - Accent3 10 2 5" xfId="5879" xr:uid="{00000000-0005-0000-0000-00005B020000}"/>
    <cellStyle name="20% - Accent3 10 3" xfId="1202" xr:uid="{00000000-0005-0000-0000-00005C020000}"/>
    <cellStyle name="20% - Accent3 10 3 2" xfId="1401" xr:uid="{00000000-0005-0000-0000-00005D020000}"/>
    <cellStyle name="20% - Accent3 10 3 2 2" xfId="5886" xr:uid="{00000000-0005-0000-0000-00005E020000}"/>
    <cellStyle name="20% - Accent3 10 3 3" xfId="1732" xr:uid="{00000000-0005-0000-0000-00005F020000}"/>
    <cellStyle name="20% - Accent3 10 3 4" xfId="5885" xr:uid="{00000000-0005-0000-0000-000060020000}"/>
    <cellStyle name="20% - Accent3 10 4" xfId="1398" xr:uid="{00000000-0005-0000-0000-000061020000}"/>
    <cellStyle name="20% - Accent3 10 4 2" xfId="2210" xr:uid="{00000000-0005-0000-0000-000062020000}"/>
    <cellStyle name="20% - Accent3 10 4 2 2" xfId="5888" xr:uid="{00000000-0005-0000-0000-000063020000}"/>
    <cellStyle name="20% - Accent3 10 4 3" xfId="2209" xr:uid="{00000000-0005-0000-0000-000064020000}"/>
    <cellStyle name="20% - Accent3 10 4 4" xfId="5887" xr:uid="{00000000-0005-0000-0000-000065020000}"/>
    <cellStyle name="20% - Accent3 10 5" xfId="1729" xr:uid="{00000000-0005-0000-0000-000066020000}"/>
    <cellStyle name="20% - Accent3 10 5 2" xfId="2211" xr:uid="{00000000-0005-0000-0000-000067020000}"/>
    <cellStyle name="20% - Accent3 10 5 2 2" xfId="5890" xr:uid="{00000000-0005-0000-0000-000068020000}"/>
    <cellStyle name="20% - Accent3 10 5 3" xfId="5889" xr:uid="{00000000-0005-0000-0000-000069020000}"/>
    <cellStyle name="20% - Accent3 10 6" xfId="840" xr:uid="{00000000-0005-0000-0000-00006A020000}"/>
    <cellStyle name="20% - Accent3 10 6 2" xfId="5891" xr:uid="{00000000-0005-0000-0000-00006B020000}"/>
    <cellStyle name="20% - Accent3 10 7" xfId="5878" xr:uid="{00000000-0005-0000-0000-00006C020000}"/>
    <cellStyle name="20% - Accent3 11" xfId="781" xr:uid="{00000000-0005-0000-0000-00006D020000}"/>
    <cellStyle name="20% - Accent3 11 2" xfId="843" xr:uid="{00000000-0005-0000-0000-00006E020000}"/>
    <cellStyle name="20% - Accent3 11 2 2" xfId="1205" xr:uid="{00000000-0005-0000-0000-00006F020000}"/>
    <cellStyle name="20% - Accent3 11 2 2 2" xfId="1404" xr:uid="{00000000-0005-0000-0000-000070020000}"/>
    <cellStyle name="20% - Accent3 11 2 2 2 2" xfId="2213" xr:uid="{00000000-0005-0000-0000-000071020000}"/>
    <cellStyle name="20% - Accent3 11 2 2 2 3" xfId="5895" xr:uid="{00000000-0005-0000-0000-000072020000}"/>
    <cellStyle name="20% - Accent3 11 2 2 3" xfId="1735" xr:uid="{00000000-0005-0000-0000-000073020000}"/>
    <cellStyle name="20% - Accent3 11 2 2 4" xfId="2212" xr:uid="{00000000-0005-0000-0000-000074020000}"/>
    <cellStyle name="20% - Accent3 11 2 2 5" xfId="5894" xr:uid="{00000000-0005-0000-0000-000075020000}"/>
    <cellStyle name="20% - Accent3 11 2 3" xfId="1403" xr:uid="{00000000-0005-0000-0000-000076020000}"/>
    <cellStyle name="20% - Accent3 11 2 3 2" xfId="2214" xr:uid="{00000000-0005-0000-0000-000077020000}"/>
    <cellStyle name="20% - Accent3 11 2 3 2 2" xfId="5897" xr:uid="{00000000-0005-0000-0000-000078020000}"/>
    <cellStyle name="20% - Accent3 11 2 3 3" xfId="5896" xr:uid="{00000000-0005-0000-0000-000079020000}"/>
    <cellStyle name="20% - Accent3 11 2 4" xfId="1734" xr:uid="{00000000-0005-0000-0000-00007A020000}"/>
    <cellStyle name="20% - Accent3 11 2 4 2" xfId="5898" xr:uid="{00000000-0005-0000-0000-00007B020000}"/>
    <cellStyle name="20% - Accent3 11 2 5" xfId="5893" xr:uid="{00000000-0005-0000-0000-00007C020000}"/>
    <cellStyle name="20% - Accent3 11 3" xfId="1204" xr:uid="{00000000-0005-0000-0000-00007D020000}"/>
    <cellStyle name="20% - Accent3 11 3 2" xfId="1405" xr:uid="{00000000-0005-0000-0000-00007E020000}"/>
    <cellStyle name="20% - Accent3 11 3 2 2" xfId="2216" xr:uid="{00000000-0005-0000-0000-00007F020000}"/>
    <cellStyle name="20% - Accent3 11 3 2 3" xfId="5900" xr:uid="{00000000-0005-0000-0000-000080020000}"/>
    <cellStyle name="20% - Accent3 11 3 3" xfId="1736" xr:uid="{00000000-0005-0000-0000-000081020000}"/>
    <cellStyle name="20% - Accent3 11 3 4" xfId="2215" xr:uid="{00000000-0005-0000-0000-000082020000}"/>
    <cellStyle name="20% - Accent3 11 3 5" xfId="5899" xr:uid="{00000000-0005-0000-0000-000083020000}"/>
    <cellStyle name="20% - Accent3 11 4" xfId="1402" xr:uid="{00000000-0005-0000-0000-000084020000}"/>
    <cellStyle name="20% - Accent3 11 4 2" xfId="2217" xr:uid="{00000000-0005-0000-0000-000085020000}"/>
    <cellStyle name="20% - Accent3 11 4 2 2" xfId="5902" xr:uid="{00000000-0005-0000-0000-000086020000}"/>
    <cellStyle name="20% - Accent3 11 4 3" xfId="5901" xr:uid="{00000000-0005-0000-0000-000087020000}"/>
    <cellStyle name="20% - Accent3 11 5" xfId="1733" xr:uid="{00000000-0005-0000-0000-000088020000}"/>
    <cellStyle name="20% - Accent3 11 5 2" xfId="5903" xr:uid="{00000000-0005-0000-0000-000089020000}"/>
    <cellStyle name="20% - Accent3 11 6" xfId="842" xr:uid="{00000000-0005-0000-0000-00008A020000}"/>
    <cellStyle name="20% - Accent3 11 7" xfId="5892" xr:uid="{00000000-0005-0000-0000-00008B020000}"/>
    <cellStyle name="20% - Accent3 12" xfId="844" xr:uid="{00000000-0005-0000-0000-00008C020000}"/>
    <cellStyle name="20% - Accent3 12 2" xfId="2218" xr:uid="{00000000-0005-0000-0000-00008D020000}"/>
    <cellStyle name="20% - Accent3 12 2 2" xfId="2219" xr:uid="{00000000-0005-0000-0000-00008E020000}"/>
    <cellStyle name="20% - Accent3 12 3" xfId="2220" xr:uid="{00000000-0005-0000-0000-00008F020000}"/>
    <cellStyle name="20% - Accent3 13" xfId="845" xr:uid="{00000000-0005-0000-0000-000090020000}"/>
    <cellStyle name="20% - Accent3 13 2" xfId="1206" xr:uid="{00000000-0005-0000-0000-000091020000}"/>
    <cellStyle name="20% - Accent3 13 2 2" xfId="1407" xr:uid="{00000000-0005-0000-0000-000092020000}"/>
    <cellStyle name="20% - Accent3 13 2 2 2" xfId="2222" xr:uid="{00000000-0005-0000-0000-000093020000}"/>
    <cellStyle name="20% - Accent3 13 2 2 3" xfId="5906" xr:uid="{00000000-0005-0000-0000-000094020000}"/>
    <cellStyle name="20% - Accent3 13 2 3" xfId="1738" xr:uid="{00000000-0005-0000-0000-000095020000}"/>
    <cellStyle name="20% - Accent3 13 2 4" xfId="2221" xr:uid="{00000000-0005-0000-0000-000096020000}"/>
    <cellStyle name="20% - Accent3 13 2 5" xfId="5905" xr:uid="{00000000-0005-0000-0000-000097020000}"/>
    <cellStyle name="20% - Accent3 13 3" xfId="1406" xr:uid="{00000000-0005-0000-0000-000098020000}"/>
    <cellStyle name="20% - Accent3 13 3 2" xfId="2223" xr:uid="{00000000-0005-0000-0000-000099020000}"/>
    <cellStyle name="20% - Accent3 13 3 2 2" xfId="5908" xr:uid="{00000000-0005-0000-0000-00009A020000}"/>
    <cellStyle name="20% - Accent3 13 3 3" xfId="5907" xr:uid="{00000000-0005-0000-0000-00009B020000}"/>
    <cellStyle name="20% - Accent3 13 4" xfId="1737" xr:uid="{00000000-0005-0000-0000-00009C020000}"/>
    <cellStyle name="20% - Accent3 13 4 2" xfId="5909" xr:uid="{00000000-0005-0000-0000-00009D020000}"/>
    <cellStyle name="20% - Accent3 13 5" xfId="5904" xr:uid="{00000000-0005-0000-0000-00009E020000}"/>
    <cellStyle name="20% - Accent3 14" xfId="846" xr:uid="{00000000-0005-0000-0000-00009F020000}"/>
    <cellStyle name="20% - Accent3 14 2" xfId="2224" xr:uid="{00000000-0005-0000-0000-0000A0020000}"/>
    <cellStyle name="20% - Accent3 14 2 2" xfId="2225" xr:uid="{00000000-0005-0000-0000-0000A1020000}"/>
    <cellStyle name="20% - Accent3 14 3" xfId="2226" xr:uid="{00000000-0005-0000-0000-0000A2020000}"/>
    <cellStyle name="20% - Accent3 15" xfId="847" xr:uid="{00000000-0005-0000-0000-0000A3020000}"/>
    <cellStyle name="20% - Accent3 15 2" xfId="1207" xr:uid="{00000000-0005-0000-0000-0000A4020000}"/>
    <cellStyle name="20% - Accent3 15 2 2" xfId="1409" xr:uid="{00000000-0005-0000-0000-0000A5020000}"/>
    <cellStyle name="20% - Accent3 15 2 2 2" xfId="2228" xr:uid="{00000000-0005-0000-0000-0000A6020000}"/>
    <cellStyle name="20% - Accent3 15 2 2 3" xfId="5912" xr:uid="{00000000-0005-0000-0000-0000A7020000}"/>
    <cellStyle name="20% - Accent3 15 2 3" xfId="1740" xr:uid="{00000000-0005-0000-0000-0000A8020000}"/>
    <cellStyle name="20% - Accent3 15 2 4" xfId="2227" xr:uid="{00000000-0005-0000-0000-0000A9020000}"/>
    <cellStyle name="20% - Accent3 15 2 5" xfId="5911" xr:uid="{00000000-0005-0000-0000-0000AA020000}"/>
    <cellStyle name="20% - Accent3 15 3" xfId="1408" xr:uid="{00000000-0005-0000-0000-0000AB020000}"/>
    <cellStyle name="20% - Accent3 15 3 2" xfId="2229" xr:uid="{00000000-0005-0000-0000-0000AC020000}"/>
    <cellStyle name="20% - Accent3 15 3 2 2" xfId="5914" xr:uid="{00000000-0005-0000-0000-0000AD020000}"/>
    <cellStyle name="20% - Accent3 15 3 3" xfId="5913" xr:uid="{00000000-0005-0000-0000-0000AE020000}"/>
    <cellStyle name="20% - Accent3 15 4" xfId="1739" xr:uid="{00000000-0005-0000-0000-0000AF020000}"/>
    <cellStyle name="20% - Accent3 15 4 2" xfId="5915" xr:uid="{00000000-0005-0000-0000-0000B0020000}"/>
    <cellStyle name="20% - Accent3 15 5" xfId="5910" xr:uid="{00000000-0005-0000-0000-0000B1020000}"/>
    <cellStyle name="20% - Accent3 16" xfId="848" xr:uid="{00000000-0005-0000-0000-0000B2020000}"/>
    <cellStyle name="20% - Accent3 16 2" xfId="1208" xr:uid="{00000000-0005-0000-0000-0000B3020000}"/>
    <cellStyle name="20% - Accent3 16 2 2" xfId="1411" xr:uid="{00000000-0005-0000-0000-0000B4020000}"/>
    <cellStyle name="20% - Accent3 16 2 2 2" xfId="2231" xr:uid="{00000000-0005-0000-0000-0000B5020000}"/>
    <cellStyle name="20% - Accent3 16 2 2 3" xfId="5918" xr:uid="{00000000-0005-0000-0000-0000B6020000}"/>
    <cellStyle name="20% - Accent3 16 2 3" xfId="1742" xr:uid="{00000000-0005-0000-0000-0000B7020000}"/>
    <cellStyle name="20% - Accent3 16 2 4" xfId="2230" xr:uid="{00000000-0005-0000-0000-0000B8020000}"/>
    <cellStyle name="20% - Accent3 16 2 5" xfId="5917" xr:uid="{00000000-0005-0000-0000-0000B9020000}"/>
    <cellStyle name="20% - Accent3 16 3" xfId="1410" xr:uid="{00000000-0005-0000-0000-0000BA020000}"/>
    <cellStyle name="20% - Accent3 16 3 2" xfId="2232" xr:uid="{00000000-0005-0000-0000-0000BB020000}"/>
    <cellStyle name="20% - Accent3 16 3 2 2" xfId="5920" xr:uid="{00000000-0005-0000-0000-0000BC020000}"/>
    <cellStyle name="20% - Accent3 16 3 3" xfId="5919" xr:uid="{00000000-0005-0000-0000-0000BD020000}"/>
    <cellStyle name="20% - Accent3 16 4" xfId="1741" xr:uid="{00000000-0005-0000-0000-0000BE020000}"/>
    <cellStyle name="20% - Accent3 16 4 2" xfId="5921" xr:uid="{00000000-0005-0000-0000-0000BF020000}"/>
    <cellStyle name="20% - Accent3 16 5" xfId="5916" xr:uid="{00000000-0005-0000-0000-0000C0020000}"/>
    <cellStyle name="20% - Accent3 17" xfId="2016" xr:uid="{00000000-0005-0000-0000-0000C1020000}"/>
    <cellStyle name="20% - Accent3 17 2" xfId="2233" xr:uid="{00000000-0005-0000-0000-0000C2020000}"/>
    <cellStyle name="20% - Accent3 18" xfId="1343" xr:uid="{00000000-0005-0000-0000-0000C3020000}"/>
    <cellStyle name="20% - Accent3 18 2" xfId="2234" xr:uid="{00000000-0005-0000-0000-0000C4020000}"/>
    <cellStyle name="20% - Accent3 18 2 2" xfId="5923" xr:uid="{00000000-0005-0000-0000-0000C5020000}"/>
    <cellStyle name="20% - Accent3 18 3" xfId="5922" xr:uid="{00000000-0005-0000-0000-0000C6020000}"/>
    <cellStyle name="20% - Accent3 19" xfId="2235" xr:uid="{00000000-0005-0000-0000-0000C7020000}"/>
    <cellStyle name="20% - Accent3 19 2" xfId="2236" xr:uid="{00000000-0005-0000-0000-0000C8020000}"/>
    <cellStyle name="20% - Accent3 19 2 2" xfId="5925" xr:uid="{00000000-0005-0000-0000-0000C9020000}"/>
    <cellStyle name="20% - Accent3 19 3" xfId="5924" xr:uid="{00000000-0005-0000-0000-0000CA020000}"/>
    <cellStyle name="20% - Accent3 2" xfId="75" xr:uid="{00000000-0005-0000-0000-0000CB020000}"/>
    <cellStyle name="20% - Accent3 2 2" xfId="76" xr:uid="{00000000-0005-0000-0000-0000CC020000}"/>
    <cellStyle name="20% - Accent3 2 2 2" xfId="77" xr:uid="{00000000-0005-0000-0000-0000CD020000}"/>
    <cellStyle name="20% - Accent3 2 2 2 2" xfId="548" xr:uid="{00000000-0005-0000-0000-0000CE020000}"/>
    <cellStyle name="20% - Accent3 2 2 2 2 2" xfId="1414" xr:uid="{00000000-0005-0000-0000-0000CF020000}"/>
    <cellStyle name="20% - Accent3 2 2 2 2 2 2" xfId="5928" xr:uid="{00000000-0005-0000-0000-0000D0020000}"/>
    <cellStyle name="20% - Accent3 2 2 2 2 3" xfId="5927" xr:uid="{00000000-0005-0000-0000-0000D1020000}"/>
    <cellStyle name="20% - Accent3 2 2 2 3" xfId="383" xr:uid="{00000000-0005-0000-0000-0000D2020000}"/>
    <cellStyle name="20% - Accent3 2 2 2 3 2" xfId="1745" xr:uid="{00000000-0005-0000-0000-0000D3020000}"/>
    <cellStyle name="20% - Accent3 2 2 2 3 2 2" xfId="2239" xr:uid="{00000000-0005-0000-0000-0000D4020000}"/>
    <cellStyle name="20% - Accent3 2 2 2 3 2 3" xfId="5930" xr:uid="{00000000-0005-0000-0000-0000D5020000}"/>
    <cellStyle name="20% - Accent3 2 2 2 3 3" xfId="2238" xr:uid="{00000000-0005-0000-0000-0000D6020000}"/>
    <cellStyle name="20% - Accent3 2 2 2 3 4" xfId="5929" xr:uid="{00000000-0005-0000-0000-0000D7020000}"/>
    <cellStyle name="20% - Accent3 2 2 2 4" xfId="1210" xr:uid="{00000000-0005-0000-0000-0000D8020000}"/>
    <cellStyle name="20% - Accent3 2 2 2 4 2" xfId="2240" xr:uid="{00000000-0005-0000-0000-0000D9020000}"/>
    <cellStyle name="20% - Accent3 2 2 2 4 2 2" xfId="5932" xr:uid="{00000000-0005-0000-0000-0000DA020000}"/>
    <cellStyle name="20% - Accent3 2 2 2 4 3" xfId="5931" xr:uid="{00000000-0005-0000-0000-0000DB020000}"/>
    <cellStyle name="20% - Accent3 2 2 2 5" xfId="2241" xr:uid="{00000000-0005-0000-0000-0000DC020000}"/>
    <cellStyle name="20% - Accent3 2 2 2 5 2" xfId="5933" xr:uid="{00000000-0005-0000-0000-0000DD020000}"/>
    <cellStyle name="20% - Accent3 2 2 2 6" xfId="2237" xr:uid="{00000000-0005-0000-0000-0000DE020000}"/>
    <cellStyle name="20% - Accent3 2 2 3" xfId="487" xr:uid="{00000000-0005-0000-0000-0000DF020000}"/>
    <cellStyle name="20% - Accent3 2 2 3 2" xfId="1413" xr:uid="{00000000-0005-0000-0000-0000E0020000}"/>
    <cellStyle name="20% - Accent3 2 2 3 3" xfId="5934" xr:uid="{00000000-0005-0000-0000-0000E1020000}"/>
    <cellStyle name="20% - Accent3 2 2 4" xfId="321" xr:uid="{00000000-0005-0000-0000-0000E2020000}"/>
    <cellStyle name="20% - Accent3 2 2 4 2" xfId="1744" xr:uid="{00000000-0005-0000-0000-0000E3020000}"/>
    <cellStyle name="20% - Accent3 2 2 5" xfId="850" xr:uid="{00000000-0005-0000-0000-0000E4020000}"/>
    <cellStyle name="20% - Accent3 2 3" xfId="78" xr:uid="{00000000-0005-0000-0000-0000E5020000}"/>
    <cellStyle name="20% - Accent3 2 3 2" xfId="517" xr:uid="{00000000-0005-0000-0000-0000E6020000}"/>
    <cellStyle name="20% - Accent3 2 3 2 2" xfId="1415" xr:uid="{00000000-0005-0000-0000-0000E7020000}"/>
    <cellStyle name="20% - Accent3 2 3 2 2 2" xfId="5936" xr:uid="{00000000-0005-0000-0000-0000E8020000}"/>
    <cellStyle name="20% - Accent3 2 3 2 3" xfId="5935" xr:uid="{00000000-0005-0000-0000-0000E9020000}"/>
    <cellStyle name="20% - Accent3 2 3 3" xfId="352" xr:uid="{00000000-0005-0000-0000-0000EA020000}"/>
    <cellStyle name="20% - Accent3 2 3 3 2" xfId="1746" xr:uid="{00000000-0005-0000-0000-0000EB020000}"/>
    <cellStyle name="20% - Accent3 2 3 3 2 2" xfId="2244" xr:uid="{00000000-0005-0000-0000-0000EC020000}"/>
    <cellStyle name="20% - Accent3 2 3 3 2 3" xfId="5938" xr:uid="{00000000-0005-0000-0000-0000ED020000}"/>
    <cellStyle name="20% - Accent3 2 3 3 3" xfId="2243" xr:uid="{00000000-0005-0000-0000-0000EE020000}"/>
    <cellStyle name="20% - Accent3 2 3 3 4" xfId="5937" xr:uid="{00000000-0005-0000-0000-0000EF020000}"/>
    <cellStyle name="20% - Accent3 2 3 4" xfId="1209" xr:uid="{00000000-0005-0000-0000-0000F0020000}"/>
    <cellStyle name="20% - Accent3 2 3 4 2" xfId="2245" xr:uid="{00000000-0005-0000-0000-0000F1020000}"/>
    <cellStyle name="20% - Accent3 2 3 4 2 2" xfId="5940" xr:uid="{00000000-0005-0000-0000-0000F2020000}"/>
    <cellStyle name="20% - Accent3 2 3 4 3" xfId="5939" xr:uid="{00000000-0005-0000-0000-0000F3020000}"/>
    <cellStyle name="20% - Accent3 2 3 5" xfId="2246" xr:uid="{00000000-0005-0000-0000-0000F4020000}"/>
    <cellStyle name="20% - Accent3 2 3 5 2" xfId="5941" xr:uid="{00000000-0005-0000-0000-0000F5020000}"/>
    <cellStyle name="20% - Accent3 2 3 6" xfId="2242" xr:uid="{00000000-0005-0000-0000-0000F6020000}"/>
    <cellStyle name="20% - Accent3 2 4" xfId="79" xr:uid="{00000000-0005-0000-0000-0000F7020000}"/>
    <cellStyle name="20% - Accent3 2 4 2" xfId="456" xr:uid="{00000000-0005-0000-0000-0000F8020000}"/>
    <cellStyle name="20% - Accent3 2 4 3" xfId="1412" xr:uid="{00000000-0005-0000-0000-0000F9020000}"/>
    <cellStyle name="20% - Accent3 2 4 4" xfId="5942" xr:uid="{00000000-0005-0000-0000-0000FA020000}"/>
    <cellStyle name="20% - Accent3 2 5" xfId="288" xr:uid="{00000000-0005-0000-0000-0000FB020000}"/>
    <cellStyle name="20% - Accent3 2 5 2" xfId="1743" xr:uid="{00000000-0005-0000-0000-0000FC020000}"/>
    <cellStyle name="20% - Accent3 2 5 3" xfId="5943" xr:uid="{00000000-0005-0000-0000-0000FD020000}"/>
    <cellStyle name="20% - Accent3 2 6" xfId="849" xr:uid="{00000000-0005-0000-0000-0000FE020000}"/>
    <cellStyle name="20% - Accent3 2 7" xfId="5926" xr:uid="{00000000-0005-0000-0000-0000FF020000}"/>
    <cellStyle name="20% - Accent3 20" xfId="2247" xr:uid="{00000000-0005-0000-0000-000000030000}"/>
    <cellStyle name="20% - Accent3 20 2" xfId="5944" xr:uid="{00000000-0005-0000-0000-000001030000}"/>
    <cellStyle name="20% - Accent3 21" xfId="2248" xr:uid="{00000000-0005-0000-0000-000002030000}"/>
    <cellStyle name="20% - Accent3 21 2" xfId="5945" xr:uid="{00000000-0005-0000-0000-000003030000}"/>
    <cellStyle name="20% - Accent3 22" xfId="2249" xr:uid="{00000000-0005-0000-0000-000004030000}"/>
    <cellStyle name="20% - Accent3 22 2" xfId="5946" xr:uid="{00000000-0005-0000-0000-000005030000}"/>
    <cellStyle name="20% - Accent3 23" xfId="7067" xr:uid="{00000000-0005-0000-0000-000006030000}"/>
    <cellStyle name="20% - Accent3 24" xfId="7081" xr:uid="{00000000-0005-0000-0000-000007030000}"/>
    <cellStyle name="20% - Accent3 25" xfId="50" xr:uid="{00000000-0005-0000-0000-000008030000}"/>
    <cellStyle name="20% - Accent3 3" xfId="304" xr:uid="{00000000-0005-0000-0000-000009030000}"/>
    <cellStyle name="20% - Accent3 3 2" xfId="367" xr:uid="{00000000-0005-0000-0000-00000A030000}"/>
    <cellStyle name="20% - Accent3 3 2 2" xfId="532" xr:uid="{00000000-0005-0000-0000-00000B030000}"/>
    <cellStyle name="20% - Accent3 3 2 2 2" xfId="2252" xr:uid="{00000000-0005-0000-0000-00000C030000}"/>
    <cellStyle name="20% - Accent3 3 2 3" xfId="2251" xr:uid="{00000000-0005-0000-0000-00000D030000}"/>
    <cellStyle name="20% - Accent3 3 3" xfId="471" xr:uid="{00000000-0005-0000-0000-00000E030000}"/>
    <cellStyle name="20% - Accent3 3 3 2" xfId="2254" xr:uid="{00000000-0005-0000-0000-00000F030000}"/>
    <cellStyle name="20% - Accent3 3 3 2 2" xfId="2255" xr:uid="{00000000-0005-0000-0000-000010030000}"/>
    <cellStyle name="20% - Accent3 3 3 3" xfId="2256" xr:uid="{00000000-0005-0000-0000-000011030000}"/>
    <cellStyle name="20% - Accent3 3 3 4" xfId="2257" xr:uid="{00000000-0005-0000-0000-000012030000}"/>
    <cellStyle name="20% - Accent3 3 3 5" xfId="2253" xr:uid="{00000000-0005-0000-0000-000013030000}"/>
    <cellStyle name="20% - Accent3 3 4" xfId="851" xr:uid="{00000000-0005-0000-0000-000014030000}"/>
    <cellStyle name="20% - Accent3 3 4 2" xfId="2258" xr:uid="{00000000-0005-0000-0000-000015030000}"/>
    <cellStyle name="20% - Accent3 3 4 3" xfId="5948" xr:uid="{00000000-0005-0000-0000-000016030000}"/>
    <cellStyle name="20% - Accent3 3 5" xfId="2250" xr:uid="{00000000-0005-0000-0000-000017030000}"/>
    <cellStyle name="20% - Accent3 3 6" xfId="5947" xr:uid="{00000000-0005-0000-0000-000018030000}"/>
    <cellStyle name="20% - Accent3 4" xfId="336" xr:uid="{00000000-0005-0000-0000-000019030000}"/>
    <cellStyle name="20% - Accent3 4 2" xfId="501" xr:uid="{00000000-0005-0000-0000-00001A030000}"/>
    <cellStyle name="20% - Accent3 4 2 2" xfId="2260" xr:uid="{00000000-0005-0000-0000-00001B030000}"/>
    <cellStyle name="20% - Accent3 4 3" xfId="852" xr:uid="{00000000-0005-0000-0000-00001C030000}"/>
    <cellStyle name="20% - Accent3 4 3 2" xfId="2262" xr:uid="{00000000-0005-0000-0000-00001D030000}"/>
    <cellStyle name="20% - Accent3 4 3 2 2" xfId="2263" xr:uid="{00000000-0005-0000-0000-00001E030000}"/>
    <cellStyle name="20% - Accent3 4 3 3" xfId="2264" xr:uid="{00000000-0005-0000-0000-00001F030000}"/>
    <cellStyle name="20% - Accent3 4 3 4" xfId="2265" xr:uid="{00000000-0005-0000-0000-000020030000}"/>
    <cellStyle name="20% - Accent3 4 3 5" xfId="2261" xr:uid="{00000000-0005-0000-0000-000021030000}"/>
    <cellStyle name="20% - Accent3 4 4" xfId="2266" xr:uid="{00000000-0005-0000-0000-000022030000}"/>
    <cellStyle name="20% - Accent3 4 4 2" xfId="5950" xr:uid="{00000000-0005-0000-0000-000023030000}"/>
    <cellStyle name="20% - Accent3 4 5" xfId="2259" xr:uid="{00000000-0005-0000-0000-000024030000}"/>
    <cellStyle name="20% - Accent3 4 6" xfId="5949" xr:uid="{00000000-0005-0000-0000-000025030000}"/>
    <cellStyle name="20% - Accent3 5" xfId="399" xr:uid="{00000000-0005-0000-0000-000026030000}"/>
    <cellStyle name="20% - Accent3 5 2" xfId="853" xr:uid="{00000000-0005-0000-0000-000027030000}"/>
    <cellStyle name="20% - Accent3 5 2 2" xfId="2268" xr:uid="{00000000-0005-0000-0000-000028030000}"/>
    <cellStyle name="20% - Accent3 5 2 3" xfId="2269" xr:uid="{00000000-0005-0000-0000-000029030000}"/>
    <cellStyle name="20% - Accent3 5 2 3 2" xfId="5952" xr:uid="{00000000-0005-0000-0000-00002A030000}"/>
    <cellStyle name="20% - Accent3 5 3" xfId="2270" xr:uid="{00000000-0005-0000-0000-00002B030000}"/>
    <cellStyle name="20% - Accent3 5 4" xfId="2271" xr:uid="{00000000-0005-0000-0000-00002C030000}"/>
    <cellStyle name="20% - Accent3 5 5" xfId="2272" xr:uid="{00000000-0005-0000-0000-00002D030000}"/>
    <cellStyle name="20% - Accent3 5 5 2" xfId="5953" xr:uid="{00000000-0005-0000-0000-00002E030000}"/>
    <cellStyle name="20% - Accent3 5 6" xfId="2273" xr:uid="{00000000-0005-0000-0000-00002F030000}"/>
    <cellStyle name="20% - Accent3 5 6 2" xfId="5954" xr:uid="{00000000-0005-0000-0000-000030030000}"/>
    <cellStyle name="20% - Accent3 5 7" xfId="2267" xr:uid="{00000000-0005-0000-0000-000031030000}"/>
    <cellStyle name="20% - Accent3 5 8" xfId="5951" xr:uid="{00000000-0005-0000-0000-000032030000}"/>
    <cellStyle name="20% - Accent3 6" xfId="432" xr:uid="{00000000-0005-0000-0000-000033030000}"/>
    <cellStyle name="20% - Accent3 6 2" xfId="854" xr:uid="{00000000-0005-0000-0000-000034030000}"/>
    <cellStyle name="20% - Accent3 6 2 2" xfId="2274" xr:uid="{00000000-0005-0000-0000-000035030000}"/>
    <cellStyle name="20% - Accent3 6 2 3" xfId="2275" xr:uid="{00000000-0005-0000-0000-000036030000}"/>
    <cellStyle name="20% - Accent3 6 2 3 2" xfId="5955" xr:uid="{00000000-0005-0000-0000-000037030000}"/>
    <cellStyle name="20% - Accent3 6 3" xfId="2276" xr:uid="{00000000-0005-0000-0000-000038030000}"/>
    <cellStyle name="20% - Accent3 6 4" xfId="2277" xr:uid="{00000000-0005-0000-0000-000039030000}"/>
    <cellStyle name="20% - Accent3 6 4 2" xfId="5956" xr:uid="{00000000-0005-0000-0000-00003A030000}"/>
    <cellStyle name="20% - Accent3 7" xfId="589" xr:uid="{00000000-0005-0000-0000-00003B030000}"/>
    <cellStyle name="20% - Accent3 7 2" xfId="639" xr:uid="{00000000-0005-0000-0000-00003C030000}"/>
    <cellStyle name="20% - Accent3 7 2 2" xfId="723" xr:uid="{00000000-0005-0000-0000-00003D030000}"/>
    <cellStyle name="20% - Accent3 7 2 2 2" xfId="2279" xr:uid="{00000000-0005-0000-0000-00003E030000}"/>
    <cellStyle name="20% - Accent3 7 2 3" xfId="2280" xr:uid="{00000000-0005-0000-0000-00003F030000}"/>
    <cellStyle name="20% - Accent3 7 2 3 2" xfId="5957" xr:uid="{00000000-0005-0000-0000-000040030000}"/>
    <cellStyle name="20% - Accent3 7 2 4" xfId="2278" xr:uid="{00000000-0005-0000-0000-000041030000}"/>
    <cellStyle name="20% - Accent3 7 3" xfId="681" xr:uid="{00000000-0005-0000-0000-000042030000}"/>
    <cellStyle name="20% - Accent3 7 3 2" xfId="2281" xr:uid="{00000000-0005-0000-0000-000043030000}"/>
    <cellStyle name="20% - Accent3 7 4" xfId="855" xr:uid="{00000000-0005-0000-0000-000044030000}"/>
    <cellStyle name="20% - Accent3 7 4 2" xfId="2282" xr:uid="{00000000-0005-0000-0000-000045030000}"/>
    <cellStyle name="20% - Accent3 7 4 3" xfId="5958" xr:uid="{00000000-0005-0000-0000-000046030000}"/>
    <cellStyle name="20% - Accent3 8" xfId="610" xr:uid="{00000000-0005-0000-0000-000047030000}"/>
    <cellStyle name="20% - Accent3 8 2" xfId="653" xr:uid="{00000000-0005-0000-0000-000048030000}"/>
    <cellStyle name="20% - Accent3 8 2 2" xfId="737" xr:uid="{00000000-0005-0000-0000-000049030000}"/>
    <cellStyle name="20% - Accent3 8 2 2 2" xfId="2284" xr:uid="{00000000-0005-0000-0000-00004A030000}"/>
    <cellStyle name="20% - Accent3 8 2 3" xfId="2283" xr:uid="{00000000-0005-0000-0000-00004B030000}"/>
    <cellStyle name="20% - Accent3 8 3" xfId="695" xr:uid="{00000000-0005-0000-0000-00004C030000}"/>
    <cellStyle name="20% - Accent3 8 3 2" xfId="2285" xr:uid="{00000000-0005-0000-0000-00004D030000}"/>
    <cellStyle name="20% - Accent3 8 4" xfId="856" xr:uid="{00000000-0005-0000-0000-00004E030000}"/>
    <cellStyle name="20% - Accent3 9" xfId="624" xr:uid="{00000000-0005-0000-0000-00004F030000}"/>
    <cellStyle name="20% - Accent3 9 2" xfId="667" xr:uid="{00000000-0005-0000-0000-000050030000}"/>
    <cellStyle name="20% - Accent3 9 2 2" xfId="751" xr:uid="{00000000-0005-0000-0000-000051030000}"/>
    <cellStyle name="20% - Accent3 9 2 2 2" xfId="1418" xr:uid="{00000000-0005-0000-0000-000052030000}"/>
    <cellStyle name="20% - Accent3 9 2 2 2 2" xfId="2288" xr:uid="{00000000-0005-0000-0000-000053030000}"/>
    <cellStyle name="20% - Accent3 9 2 2 2 3" xfId="5961" xr:uid="{00000000-0005-0000-0000-000054030000}"/>
    <cellStyle name="20% - Accent3 9 2 2 3" xfId="1749" xr:uid="{00000000-0005-0000-0000-000055030000}"/>
    <cellStyle name="20% - Accent3 9 2 2 4" xfId="1212" xr:uid="{00000000-0005-0000-0000-000056030000}"/>
    <cellStyle name="20% - Accent3 9 2 2 5" xfId="2287" xr:uid="{00000000-0005-0000-0000-000057030000}"/>
    <cellStyle name="20% - Accent3 9 2 2 6" xfId="5960" xr:uid="{00000000-0005-0000-0000-000058030000}"/>
    <cellStyle name="20% - Accent3 9 2 3" xfId="1417" xr:uid="{00000000-0005-0000-0000-000059030000}"/>
    <cellStyle name="20% - Accent3 9 2 3 2" xfId="2289" xr:uid="{00000000-0005-0000-0000-00005A030000}"/>
    <cellStyle name="20% - Accent3 9 2 3 2 2" xfId="5963" xr:uid="{00000000-0005-0000-0000-00005B030000}"/>
    <cellStyle name="20% - Accent3 9 2 3 3" xfId="5962" xr:uid="{00000000-0005-0000-0000-00005C030000}"/>
    <cellStyle name="20% - Accent3 9 2 4" xfId="1748" xr:uid="{00000000-0005-0000-0000-00005D030000}"/>
    <cellStyle name="20% - Accent3 9 2 4 2" xfId="5964" xr:uid="{00000000-0005-0000-0000-00005E030000}"/>
    <cellStyle name="20% - Accent3 9 2 5" xfId="858" xr:uid="{00000000-0005-0000-0000-00005F030000}"/>
    <cellStyle name="20% - Accent3 9 2 6" xfId="5959" xr:uid="{00000000-0005-0000-0000-000060030000}"/>
    <cellStyle name="20% - Accent3 9 3" xfId="709" xr:uid="{00000000-0005-0000-0000-000061030000}"/>
    <cellStyle name="20% - Accent3 9 3 2" xfId="1419" xr:uid="{00000000-0005-0000-0000-000062030000}"/>
    <cellStyle name="20% - Accent3 9 3 2 2" xfId="5966" xr:uid="{00000000-0005-0000-0000-000063030000}"/>
    <cellStyle name="20% - Accent3 9 3 3" xfId="1750" xr:uid="{00000000-0005-0000-0000-000064030000}"/>
    <cellStyle name="20% - Accent3 9 3 4" xfId="1211" xr:uid="{00000000-0005-0000-0000-000065030000}"/>
    <cellStyle name="20% - Accent3 9 3 5" xfId="5965" xr:uid="{00000000-0005-0000-0000-000066030000}"/>
    <cellStyle name="20% - Accent3 9 4" xfId="1416" xr:uid="{00000000-0005-0000-0000-000067030000}"/>
    <cellStyle name="20% - Accent3 9 4 2" xfId="2291" xr:uid="{00000000-0005-0000-0000-000068030000}"/>
    <cellStyle name="20% - Accent3 9 4 2 2" xfId="5968" xr:uid="{00000000-0005-0000-0000-000069030000}"/>
    <cellStyle name="20% - Accent3 9 4 3" xfId="2290" xr:uid="{00000000-0005-0000-0000-00006A030000}"/>
    <cellStyle name="20% - Accent3 9 4 4" xfId="5967" xr:uid="{00000000-0005-0000-0000-00006B030000}"/>
    <cellStyle name="20% - Accent3 9 5" xfId="1747" xr:uid="{00000000-0005-0000-0000-00006C030000}"/>
    <cellStyle name="20% - Accent3 9 5 2" xfId="2292" xr:uid="{00000000-0005-0000-0000-00006D030000}"/>
    <cellStyle name="20% - Accent3 9 5 2 2" xfId="5970" xr:uid="{00000000-0005-0000-0000-00006E030000}"/>
    <cellStyle name="20% - Accent3 9 5 3" xfId="5969" xr:uid="{00000000-0005-0000-0000-00006F030000}"/>
    <cellStyle name="20% - Accent3 9 6" xfId="857" xr:uid="{00000000-0005-0000-0000-000070030000}"/>
    <cellStyle name="20% - Accent3 9 7" xfId="2286" xr:uid="{00000000-0005-0000-0000-000071030000}"/>
    <cellStyle name="20% - Accent4 10" xfId="269" xr:uid="{00000000-0005-0000-0000-000072030000}"/>
    <cellStyle name="20% - Accent4 10 2" xfId="860" xr:uid="{00000000-0005-0000-0000-000073030000}"/>
    <cellStyle name="20% - Accent4 10 2 2" xfId="1214" xr:uid="{00000000-0005-0000-0000-000074030000}"/>
    <cellStyle name="20% - Accent4 10 2 2 2" xfId="1422" xr:uid="{00000000-0005-0000-0000-000075030000}"/>
    <cellStyle name="20% - Accent4 10 2 2 2 2" xfId="2294" xr:uid="{00000000-0005-0000-0000-000076030000}"/>
    <cellStyle name="20% - Accent4 10 2 2 2 3" xfId="5974" xr:uid="{00000000-0005-0000-0000-000077030000}"/>
    <cellStyle name="20% - Accent4 10 2 2 3" xfId="1753" xr:uid="{00000000-0005-0000-0000-000078030000}"/>
    <cellStyle name="20% - Accent4 10 2 2 4" xfId="2293" xr:uid="{00000000-0005-0000-0000-000079030000}"/>
    <cellStyle name="20% - Accent4 10 2 2 5" xfId="5973" xr:uid="{00000000-0005-0000-0000-00007A030000}"/>
    <cellStyle name="20% - Accent4 10 2 3" xfId="1421" xr:uid="{00000000-0005-0000-0000-00007B030000}"/>
    <cellStyle name="20% - Accent4 10 2 3 2" xfId="2295" xr:uid="{00000000-0005-0000-0000-00007C030000}"/>
    <cellStyle name="20% - Accent4 10 2 3 2 2" xfId="5976" xr:uid="{00000000-0005-0000-0000-00007D030000}"/>
    <cellStyle name="20% - Accent4 10 2 3 3" xfId="5975" xr:uid="{00000000-0005-0000-0000-00007E030000}"/>
    <cellStyle name="20% - Accent4 10 2 4" xfId="1752" xr:uid="{00000000-0005-0000-0000-00007F030000}"/>
    <cellStyle name="20% - Accent4 10 2 4 2" xfId="5977" xr:uid="{00000000-0005-0000-0000-000080030000}"/>
    <cellStyle name="20% - Accent4 10 2 5" xfId="5972" xr:uid="{00000000-0005-0000-0000-000081030000}"/>
    <cellStyle name="20% - Accent4 10 3" xfId="1213" xr:uid="{00000000-0005-0000-0000-000082030000}"/>
    <cellStyle name="20% - Accent4 10 3 2" xfId="1423" xr:uid="{00000000-0005-0000-0000-000083030000}"/>
    <cellStyle name="20% - Accent4 10 3 2 2" xfId="5979" xr:uid="{00000000-0005-0000-0000-000084030000}"/>
    <cellStyle name="20% - Accent4 10 3 3" xfId="1754" xr:uid="{00000000-0005-0000-0000-000085030000}"/>
    <cellStyle name="20% - Accent4 10 3 4" xfId="5978" xr:uid="{00000000-0005-0000-0000-000086030000}"/>
    <cellStyle name="20% - Accent4 10 4" xfId="1420" xr:uid="{00000000-0005-0000-0000-000087030000}"/>
    <cellStyle name="20% - Accent4 10 4 2" xfId="2297" xr:uid="{00000000-0005-0000-0000-000088030000}"/>
    <cellStyle name="20% - Accent4 10 4 2 2" xfId="5981" xr:uid="{00000000-0005-0000-0000-000089030000}"/>
    <cellStyle name="20% - Accent4 10 4 3" xfId="2296" xr:uid="{00000000-0005-0000-0000-00008A030000}"/>
    <cellStyle name="20% - Accent4 10 4 4" xfId="5980" xr:uid="{00000000-0005-0000-0000-00008B030000}"/>
    <cellStyle name="20% - Accent4 10 5" xfId="1751" xr:uid="{00000000-0005-0000-0000-00008C030000}"/>
    <cellStyle name="20% - Accent4 10 5 2" xfId="2298" xr:uid="{00000000-0005-0000-0000-00008D030000}"/>
    <cellStyle name="20% - Accent4 10 5 2 2" xfId="5983" xr:uid="{00000000-0005-0000-0000-00008E030000}"/>
    <cellStyle name="20% - Accent4 10 5 3" xfId="5982" xr:uid="{00000000-0005-0000-0000-00008F030000}"/>
    <cellStyle name="20% - Accent4 10 6" xfId="859" xr:uid="{00000000-0005-0000-0000-000090030000}"/>
    <cellStyle name="20% - Accent4 10 6 2" xfId="5984" xr:uid="{00000000-0005-0000-0000-000091030000}"/>
    <cellStyle name="20% - Accent4 10 7" xfId="5971" xr:uid="{00000000-0005-0000-0000-000092030000}"/>
    <cellStyle name="20% - Accent4 11" xfId="785" xr:uid="{00000000-0005-0000-0000-000093030000}"/>
    <cellStyle name="20% - Accent4 11 2" xfId="862" xr:uid="{00000000-0005-0000-0000-000094030000}"/>
    <cellStyle name="20% - Accent4 11 2 2" xfId="1216" xr:uid="{00000000-0005-0000-0000-000095030000}"/>
    <cellStyle name="20% - Accent4 11 2 2 2" xfId="1426" xr:uid="{00000000-0005-0000-0000-000096030000}"/>
    <cellStyle name="20% - Accent4 11 2 2 2 2" xfId="2300" xr:uid="{00000000-0005-0000-0000-000097030000}"/>
    <cellStyle name="20% - Accent4 11 2 2 2 3" xfId="5988" xr:uid="{00000000-0005-0000-0000-000098030000}"/>
    <cellStyle name="20% - Accent4 11 2 2 3" xfId="1757" xr:uid="{00000000-0005-0000-0000-000099030000}"/>
    <cellStyle name="20% - Accent4 11 2 2 4" xfId="2299" xr:uid="{00000000-0005-0000-0000-00009A030000}"/>
    <cellStyle name="20% - Accent4 11 2 2 5" xfId="5987" xr:uid="{00000000-0005-0000-0000-00009B030000}"/>
    <cellStyle name="20% - Accent4 11 2 3" xfId="1425" xr:uid="{00000000-0005-0000-0000-00009C030000}"/>
    <cellStyle name="20% - Accent4 11 2 3 2" xfId="2301" xr:uid="{00000000-0005-0000-0000-00009D030000}"/>
    <cellStyle name="20% - Accent4 11 2 3 2 2" xfId="5990" xr:uid="{00000000-0005-0000-0000-00009E030000}"/>
    <cellStyle name="20% - Accent4 11 2 3 3" xfId="5989" xr:uid="{00000000-0005-0000-0000-00009F030000}"/>
    <cellStyle name="20% - Accent4 11 2 4" xfId="1756" xr:uid="{00000000-0005-0000-0000-0000A0030000}"/>
    <cellStyle name="20% - Accent4 11 2 4 2" xfId="5991" xr:uid="{00000000-0005-0000-0000-0000A1030000}"/>
    <cellStyle name="20% - Accent4 11 2 5" xfId="5986" xr:uid="{00000000-0005-0000-0000-0000A2030000}"/>
    <cellStyle name="20% - Accent4 11 3" xfId="1215" xr:uid="{00000000-0005-0000-0000-0000A3030000}"/>
    <cellStyle name="20% - Accent4 11 3 2" xfId="1427" xr:uid="{00000000-0005-0000-0000-0000A4030000}"/>
    <cellStyle name="20% - Accent4 11 3 2 2" xfId="2303" xr:uid="{00000000-0005-0000-0000-0000A5030000}"/>
    <cellStyle name="20% - Accent4 11 3 2 3" xfId="5993" xr:uid="{00000000-0005-0000-0000-0000A6030000}"/>
    <cellStyle name="20% - Accent4 11 3 3" xfId="1758" xr:uid="{00000000-0005-0000-0000-0000A7030000}"/>
    <cellStyle name="20% - Accent4 11 3 4" xfId="2302" xr:uid="{00000000-0005-0000-0000-0000A8030000}"/>
    <cellStyle name="20% - Accent4 11 3 5" xfId="5992" xr:uid="{00000000-0005-0000-0000-0000A9030000}"/>
    <cellStyle name="20% - Accent4 11 4" xfId="1424" xr:uid="{00000000-0005-0000-0000-0000AA030000}"/>
    <cellStyle name="20% - Accent4 11 4 2" xfId="2304" xr:uid="{00000000-0005-0000-0000-0000AB030000}"/>
    <cellStyle name="20% - Accent4 11 4 2 2" xfId="5995" xr:uid="{00000000-0005-0000-0000-0000AC030000}"/>
    <cellStyle name="20% - Accent4 11 4 3" xfId="5994" xr:uid="{00000000-0005-0000-0000-0000AD030000}"/>
    <cellStyle name="20% - Accent4 11 5" xfId="1755" xr:uid="{00000000-0005-0000-0000-0000AE030000}"/>
    <cellStyle name="20% - Accent4 11 5 2" xfId="5996" xr:uid="{00000000-0005-0000-0000-0000AF030000}"/>
    <cellStyle name="20% - Accent4 11 6" xfId="861" xr:uid="{00000000-0005-0000-0000-0000B0030000}"/>
    <cellStyle name="20% - Accent4 11 7" xfId="5985" xr:uid="{00000000-0005-0000-0000-0000B1030000}"/>
    <cellStyle name="20% - Accent4 12" xfId="863" xr:uid="{00000000-0005-0000-0000-0000B2030000}"/>
    <cellStyle name="20% - Accent4 12 2" xfId="2305" xr:uid="{00000000-0005-0000-0000-0000B3030000}"/>
    <cellStyle name="20% - Accent4 12 2 2" xfId="2306" xr:uid="{00000000-0005-0000-0000-0000B4030000}"/>
    <cellStyle name="20% - Accent4 12 3" xfId="2307" xr:uid="{00000000-0005-0000-0000-0000B5030000}"/>
    <cellStyle name="20% - Accent4 13" xfId="864" xr:uid="{00000000-0005-0000-0000-0000B6030000}"/>
    <cellStyle name="20% - Accent4 13 2" xfId="1217" xr:uid="{00000000-0005-0000-0000-0000B7030000}"/>
    <cellStyle name="20% - Accent4 13 2 2" xfId="1429" xr:uid="{00000000-0005-0000-0000-0000B8030000}"/>
    <cellStyle name="20% - Accent4 13 2 2 2" xfId="2309" xr:uid="{00000000-0005-0000-0000-0000B9030000}"/>
    <cellStyle name="20% - Accent4 13 2 2 3" xfId="5999" xr:uid="{00000000-0005-0000-0000-0000BA030000}"/>
    <cellStyle name="20% - Accent4 13 2 3" xfId="1760" xr:uid="{00000000-0005-0000-0000-0000BB030000}"/>
    <cellStyle name="20% - Accent4 13 2 4" xfId="2308" xr:uid="{00000000-0005-0000-0000-0000BC030000}"/>
    <cellStyle name="20% - Accent4 13 2 5" xfId="5998" xr:uid="{00000000-0005-0000-0000-0000BD030000}"/>
    <cellStyle name="20% - Accent4 13 3" xfId="1428" xr:uid="{00000000-0005-0000-0000-0000BE030000}"/>
    <cellStyle name="20% - Accent4 13 3 2" xfId="2310" xr:uid="{00000000-0005-0000-0000-0000BF030000}"/>
    <cellStyle name="20% - Accent4 13 3 2 2" xfId="6001" xr:uid="{00000000-0005-0000-0000-0000C0030000}"/>
    <cellStyle name="20% - Accent4 13 3 3" xfId="6000" xr:uid="{00000000-0005-0000-0000-0000C1030000}"/>
    <cellStyle name="20% - Accent4 13 4" xfId="1759" xr:uid="{00000000-0005-0000-0000-0000C2030000}"/>
    <cellStyle name="20% - Accent4 13 4 2" xfId="6002" xr:uid="{00000000-0005-0000-0000-0000C3030000}"/>
    <cellStyle name="20% - Accent4 13 5" xfId="5997" xr:uid="{00000000-0005-0000-0000-0000C4030000}"/>
    <cellStyle name="20% - Accent4 14" xfId="865" xr:uid="{00000000-0005-0000-0000-0000C5030000}"/>
    <cellStyle name="20% - Accent4 14 2" xfId="2311" xr:uid="{00000000-0005-0000-0000-0000C6030000}"/>
    <cellStyle name="20% - Accent4 14 2 2" xfId="2312" xr:uid="{00000000-0005-0000-0000-0000C7030000}"/>
    <cellStyle name="20% - Accent4 14 3" xfId="2313" xr:uid="{00000000-0005-0000-0000-0000C8030000}"/>
    <cellStyle name="20% - Accent4 15" xfId="866" xr:uid="{00000000-0005-0000-0000-0000C9030000}"/>
    <cellStyle name="20% - Accent4 15 2" xfId="1218" xr:uid="{00000000-0005-0000-0000-0000CA030000}"/>
    <cellStyle name="20% - Accent4 15 2 2" xfId="1431" xr:uid="{00000000-0005-0000-0000-0000CB030000}"/>
    <cellStyle name="20% - Accent4 15 2 2 2" xfId="2315" xr:uid="{00000000-0005-0000-0000-0000CC030000}"/>
    <cellStyle name="20% - Accent4 15 2 2 3" xfId="6005" xr:uid="{00000000-0005-0000-0000-0000CD030000}"/>
    <cellStyle name="20% - Accent4 15 2 3" xfId="1762" xr:uid="{00000000-0005-0000-0000-0000CE030000}"/>
    <cellStyle name="20% - Accent4 15 2 4" xfId="2314" xr:uid="{00000000-0005-0000-0000-0000CF030000}"/>
    <cellStyle name="20% - Accent4 15 2 5" xfId="6004" xr:uid="{00000000-0005-0000-0000-0000D0030000}"/>
    <cellStyle name="20% - Accent4 15 3" xfId="1430" xr:uid="{00000000-0005-0000-0000-0000D1030000}"/>
    <cellStyle name="20% - Accent4 15 3 2" xfId="2316" xr:uid="{00000000-0005-0000-0000-0000D2030000}"/>
    <cellStyle name="20% - Accent4 15 3 2 2" xfId="6007" xr:uid="{00000000-0005-0000-0000-0000D3030000}"/>
    <cellStyle name="20% - Accent4 15 3 3" xfId="6006" xr:uid="{00000000-0005-0000-0000-0000D4030000}"/>
    <cellStyle name="20% - Accent4 15 4" xfId="1761" xr:uid="{00000000-0005-0000-0000-0000D5030000}"/>
    <cellStyle name="20% - Accent4 15 4 2" xfId="6008" xr:uid="{00000000-0005-0000-0000-0000D6030000}"/>
    <cellStyle name="20% - Accent4 15 5" xfId="6003" xr:uid="{00000000-0005-0000-0000-0000D7030000}"/>
    <cellStyle name="20% - Accent4 16" xfId="867" xr:uid="{00000000-0005-0000-0000-0000D8030000}"/>
    <cellStyle name="20% - Accent4 16 2" xfId="1219" xr:uid="{00000000-0005-0000-0000-0000D9030000}"/>
    <cellStyle name="20% - Accent4 16 2 2" xfId="1433" xr:uid="{00000000-0005-0000-0000-0000DA030000}"/>
    <cellStyle name="20% - Accent4 16 2 2 2" xfId="2318" xr:uid="{00000000-0005-0000-0000-0000DB030000}"/>
    <cellStyle name="20% - Accent4 16 2 2 3" xfId="6011" xr:uid="{00000000-0005-0000-0000-0000DC030000}"/>
    <cellStyle name="20% - Accent4 16 2 3" xfId="1764" xr:uid="{00000000-0005-0000-0000-0000DD030000}"/>
    <cellStyle name="20% - Accent4 16 2 4" xfId="2317" xr:uid="{00000000-0005-0000-0000-0000DE030000}"/>
    <cellStyle name="20% - Accent4 16 2 5" xfId="6010" xr:uid="{00000000-0005-0000-0000-0000DF030000}"/>
    <cellStyle name="20% - Accent4 16 3" xfId="1432" xr:uid="{00000000-0005-0000-0000-0000E0030000}"/>
    <cellStyle name="20% - Accent4 16 3 2" xfId="2319" xr:uid="{00000000-0005-0000-0000-0000E1030000}"/>
    <cellStyle name="20% - Accent4 16 3 2 2" xfId="6013" xr:uid="{00000000-0005-0000-0000-0000E2030000}"/>
    <cellStyle name="20% - Accent4 16 3 3" xfId="6012" xr:uid="{00000000-0005-0000-0000-0000E3030000}"/>
    <cellStyle name="20% - Accent4 16 4" xfId="1763" xr:uid="{00000000-0005-0000-0000-0000E4030000}"/>
    <cellStyle name="20% - Accent4 16 4 2" xfId="6014" xr:uid="{00000000-0005-0000-0000-0000E5030000}"/>
    <cellStyle name="20% - Accent4 16 5" xfId="6009" xr:uid="{00000000-0005-0000-0000-0000E6030000}"/>
    <cellStyle name="20% - Accent4 17" xfId="2018" xr:uid="{00000000-0005-0000-0000-0000E7030000}"/>
    <cellStyle name="20% - Accent4 17 2" xfId="2320" xr:uid="{00000000-0005-0000-0000-0000E8030000}"/>
    <cellStyle name="20% - Accent4 18" xfId="1345" xr:uid="{00000000-0005-0000-0000-0000E9030000}"/>
    <cellStyle name="20% - Accent4 18 2" xfId="2321" xr:uid="{00000000-0005-0000-0000-0000EA030000}"/>
    <cellStyle name="20% - Accent4 18 2 2" xfId="6016" xr:uid="{00000000-0005-0000-0000-0000EB030000}"/>
    <cellStyle name="20% - Accent4 18 3" xfId="6015" xr:uid="{00000000-0005-0000-0000-0000EC030000}"/>
    <cellStyle name="20% - Accent4 19" xfId="2322" xr:uid="{00000000-0005-0000-0000-0000ED030000}"/>
    <cellStyle name="20% - Accent4 19 2" xfId="2323" xr:uid="{00000000-0005-0000-0000-0000EE030000}"/>
    <cellStyle name="20% - Accent4 19 2 2" xfId="6018" xr:uid="{00000000-0005-0000-0000-0000EF030000}"/>
    <cellStyle name="20% - Accent4 19 3" xfId="6017" xr:uid="{00000000-0005-0000-0000-0000F0030000}"/>
    <cellStyle name="20% - Accent4 2" xfId="80" xr:uid="{00000000-0005-0000-0000-0000F1030000}"/>
    <cellStyle name="20% - Accent4 2 2" xfId="81" xr:uid="{00000000-0005-0000-0000-0000F2030000}"/>
    <cellStyle name="20% - Accent4 2 2 2" xfId="82" xr:uid="{00000000-0005-0000-0000-0000F3030000}"/>
    <cellStyle name="20% - Accent4 2 2 2 2" xfId="550" xr:uid="{00000000-0005-0000-0000-0000F4030000}"/>
    <cellStyle name="20% - Accent4 2 2 2 2 2" xfId="1436" xr:uid="{00000000-0005-0000-0000-0000F5030000}"/>
    <cellStyle name="20% - Accent4 2 2 2 2 2 2" xfId="6021" xr:uid="{00000000-0005-0000-0000-0000F6030000}"/>
    <cellStyle name="20% - Accent4 2 2 2 2 3" xfId="6020" xr:uid="{00000000-0005-0000-0000-0000F7030000}"/>
    <cellStyle name="20% - Accent4 2 2 2 3" xfId="385" xr:uid="{00000000-0005-0000-0000-0000F8030000}"/>
    <cellStyle name="20% - Accent4 2 2 2 3 2" xfId="1767" xr:uid="{00000000-0005-0000-0000-0000F9030000}"/>
    <cellStyle name="20% - Accent4 2 2 2 3 2 2" xfId="2326" xr:uid="{00000000-0005-0000-0000-0000FA030000}"/>
    <cellStyle name="20% - Accent4 2 2 2 3 2 3" xfId="6023" xr:uid="{00000000-0005-0000-0000-0000FB030000}"/>
    <cellStyle name="20% - Accent4 2 2 2 3 3" xfId="2325" xr:uid="{00000000-0005-0000-0000-0000FC030000}"/>
    <cellStyle name="20% - Accent4 2 2 2 3 4" xfId="6022" xr:uid="{00000000-0005-0000-0000-0000FD030000}"/>
    <cellStyle name="20% - Accent4 2 2 2 4" xfId="1221" xr:uid="{00000000-0005-0000-0000-0000FE030000}"/>
    <cellStyle name="20% - Accent4 2 2 2 4 2" xfId="2327" xr:uid="{00000000-0005-0000-0000-0000FF030000}"/>
    <cellStyle name="20% - Accent4 2 2 2 4 2 2" xfId="6025" xr:uid="{00000000-0005-0000-0000-000000040000}"/>
    <cellStyle name="20% - Accent4 2 2 2 4 3" xfId="6024" xr:uid="{00000000-0005-0000-0000-000001040000}"/>
    <cellStyle name="20% - Accent4 2 2 2 5" xfId="2328" xr:uid="{00000000-0005-0000-0000-000002040000}"/>
    <cellStyle name="20% - Accent4 2 2 2 5 2" xfId="6026" xr:uid="{00000000-0005-0000-0000-000003040000}"/>
    <cellStyle name="20% - Accent4 2 2 2 6" xfId="2324" xr:uid="{00000000-0005-0000-0000-000004040000}"/>
    <cellStyle name="20% - Accent4 2 2 3" xfId="489" xr:uid="{00000000-0005-0000-0000-000005040000}"/>
    <cellStyle name="20% - Accent4 2 2 3 2" xfId="1435" xr:uid="{00000000-0005-0000-0000-000006040000}"/>
    <cellStyle name="20% - Accent4 2 2 3 3" xfId="6027" xr:uid="{00000000-0005-0000-0000-000007040000}"/>
    <cellStyle name="20% - Accent4 2 2 4" xfId="323" xr:uid="{00000000-0005-0000-0000-000008040000}"/>
    <cellStyle name="20% - Accent4 2 2 4 2" xfId="1766" xr:uid="{00000000-0005-0000-0000-000009040000}"/>
    <cellStyle name="20% - Accent4 2 2 5" xfId="869" xr:uid="{00000000-0005-0000-0000-00000A040000}"/>
    <cellStyle name="20% - Accent4 2 3" xfId="83" xr:uid="{00000000-0005-0000-0000-00000B040000}"/>
    <cellStyle name="20% - Accent4 2 3 2" xfId="519" xr:uid="{00000000-0005-0000-0000-00000C040000}"/>
    <cellStyle name="20% - Accent4 2 3 2 2" xfId="1437" xr:uid="{00000000-0005-0000-0000-00000D040000}"/>
    <cellStyle name="20% - Accent4 2 3 2 2 2" xfId="6029" xr:uid="{00000000-0005-0000-0000-00000E040000}"/>
    <cellStyle name="20% - Accent4 2 3 2 3" xfId="6028" xr:uid="{00000000-0005-0000-0000-00000F040000}"/>
    <cellStyle name="20% - Accent4 2 3 3" xfId="354" xr:uid="{00000000-0005-0000-0000-000010040000}"/>
    <cellStyle name="20% - Accent4 2 3 3 2" xfId="1768" xr:uid="{00000000-0005-0000-0000-000011040000}"/>
    <cellStyle name="20% - Accent4 2 3 3 2 2" xfId="2331" xr:uid="{00000000-0005-0000-0000-000012040000}"/>
    <cellStyle name="20% - Accent4 2 3 3 2 3" xfId="6031" xr:uid="{00000000-0005-0000-0000-000013040000}"/>
    <cellStyle name="20% - Accent4 2 3 3 3" xfId="2330" xr:uid="{00000000-0005-0000-0000-000014040000}"/>
    <cellStyle name="20% - Accent4 2 3 3 4" xfId="6030" xr:uid="{00000000-0005-0000-0000-000015040000}"/>
    <cellStyle name="20% - Accent4 2 3 4" xfId="1220" xr:uid="{00000000-0005-0000-0000-000016040000}"/>
    <cellStyle name="20% - Accent4 2 3 4 2" xfId="2332" xr:uid="{00000000-0005-0000-0000-000017040000}"/>
    <cellStyle name="20% - Accent4 2 3 4 2 2" xfId="6033" xr:uid="{00000000-0005-0000-0000-000018040000}"/>
    <cellStyle name="20% - Accent4 2 3 4 3" xfId="6032" xr:uid="{00000000-0005-0000-0000-000019040000}"/>
    <cellStyle name="20% - Accent4 2 3 5" xfId="2333" xr:uid="{00000000-0005-0000-0000-00001A040000}"/>
    <cellStyle name="20% - Accent4 2 3 5 2" xfId="6034" xr:uid="{00000000-0005-0000-0000-00001B040000}"/>
    <cellStyle name="20% - Accent4 2 3 6" xfId="2329" xr:uid="{00000000-0005-0000-0000-00001C040000}"/>
    <cellStyle name="20% - Accent4 2 4" xfId="84" xr:uid="{00000000-0005-0000-0000-00001D040000}"/>
    <cellStyle name="20% - Accent4 2 4 2" xfId="458" xr:uid="{00000000-0005-0000-0000-00001E040000}"/>
    <cellStyle name="20% - Accent4 2 4 3" xfId="1434" xr:uid="{00000000-0005-0000-0000-00001F040000}"/>
    <cellStyle name="20% - Accent4 2 4 4" xfId="6035" xr:uid="{00000000-0005-0000-0000-000020040000}"/>
    <cellStyle name="20% - Accent4 2 5" xfId="290" xr:uid="{00000000-0005-0000-0000-000021040000}"/>
    <cellStyle name="20% - Accent4 2 5 2" xfId="1765" xr:uid="{00000000-0005-0000-0000-000022040000}"/>
    <cellStyle name="20% - Accent4 2 5 3" xfId="6036" xr:uid="{00000000-0005-0000-0000-000023040000}"/>
    <cellStyle name="20% - Accent4 2 6" xfId="868" xr:uid="{00000000-0005-0000-0000-000024040000}"/>
    <cellStyle name="20% - Accent4 2 7" xfId="6019" xr:uid="{00000000-0005-0000-0000-000025040000}"/>
    <cellStyle name="20% - Accent4 20" xfId="2334" xr:uid="{00000000-0005-0000-0000-000026040000}"/>
    <cellStyle name="20% - Accent4 20 2" xfId="6037" xr:uid="{00000000-0005-0000-0000-000027040000}"/>
    <cellStyle name="20% - Accent4 21" xfId="2335" xr:uid="{00000000-0005-0000-0000-000028040000}"/>
    <cellStyle name="20% - Accent4 21 2" xfId="6038" xr:uid="{00000000-0005-0000-0000-000029040000}"/>
    <cellStyle name="20% - Accent4 22" xfId="2336" xr:uid="{00000000-0005-0000-0000-00002A040000}"/>
    <cellStyle name="20% - Accent4 22 2" xfId="6039" xr:uid="{00000000-0005-0000-0000-00002B040000}"/>
    <cellStyle name="20% - Accent4 23" xfId="7069" xr:uid="{00000000-0005-0000-0000-00002C040000}"/>
    <cellStyle name="20% - Accent4 24" xfId="7083" xr:uid="{00000000-0005-0000-0000-00002D040000}"/>
    <cellStyle name="20% - Accent4 25" xfId="54" xr:uid="{00000000-0005-0000-0000-00002E040000}"/>
    <cellStyle name="20% - Accent4 3" xfId="306" xr:uid="{00000000-0005-0000-0000-00002F040000}"/>
    <cellStyle name="20% - Accent4 3 2" xfId="369" xr:uid="{00000000-0005-0000-0000-000030040000}"/>
    <cellStyle name="20% - Accent4 3 2 2" xfId="534" xr:uid="{00000000-0005-0000-0000-000031040000}"/>
    <cellStyle name="20% - Accent4 3 2 2 2" xfId="2339" xr:uid="{00000000-0005-0000-0000-000032040000}"/>
    <cellStyle name="20% - Accent4 3 2 3" xfId="2338" xr:uid="{00000000-0005-0000-0000-000033040000}"/>
    <cellStyle name="20% - Accent4 3 3" xfId="473" xr:uid="{00000000-0005-0000-0000-000034040000}"/>
    <cellStyle name="20% - Accent4 3 3 2" xfId="2341" xr:uid="{00000000-0005-0000-0000-000035040000}"/>
    <cellStyle name="20% - Accent4 3 3 2 2" xfId="2342" xr:uid="{00000000-0005-0000-0000-000036040000}"/>
    <cellStyle name="20% - Accent4 3 3 3" xfId="2343" xr:uid="{00000000-0005-0000-0000-000037040000}"/>
    <cellStyle name="20% - Accent4 3 3 4" xfId="2344" xr:uid="{00000000-0005-0000-0000-000038040000}"/>
    <cellStyle name="20% - Accent4 3 3 5" xfId="2340" xr:uid="{00000000-0005-0000-0000-000039040000}"/>
    <cellStyle name="20% - Accent4 3 4" xfId="870" xr:uid="{00000000-0005-0000-0000-00003A040000}"/>
    <cellStyle name="20% - Accent4 3 4 2" xfId="2345" xr:uid="{00000000-0005-0000-0000-00003B040000}"/>
    <cellStyle name="20% - Accent4 3 4 3" xfId="6041" xr:uid="{00000000-0005-0000-0000-00003C040000}"/>
    <cellStyle name="20% - Accent4 3 5" xfId="2337" xr:uid="{00000000-0005-0000-0000-00003D040000}"/>
    <cellStyle name="20% - Accent4 3 6" xfId="6040" xr:uid="{00000000-0005-0000-0000-00003E040000}"/>
    <cellStyle name="20% - Accent4 4" xfId="338" xr:uid="{00000000-0005-0000-0000-00003F040000}"/>
    <cellStyle name="20% - Accent4 4 2" xfId="503" xr:uid="{00000000-0005-0000-0000-000040040000}"/>
    <cellStyle name="20% - Accent4 4 2 2" xfId="2347" xr:uid="{00000000-0005-0000-0000-000041040000}"/>
    <cellStyle name="20% - Accent4 4 3" xfId="871" xr:uid="{00000000-0005-0000-0000-000042040000}"/>
    <cellStyle name="20% - Accent4 4 3 2" xfId="2349" xr:uid="{00000000-0005-0000-0000-000043040000}"/>
    <cellStyle name="20% - Accent4 4 3 2 2" xfId="2350" xr:uid="{00000000-0005-0000-0000-000044040000}"/>
    <cellStyle name="20% - Accent4 4 3 3" xfId="2351" xr:uid="{00000000-0005-0000-0000-000045040000}"/>
    <cellStyle name="20% - Accent4 4 3 4" xfId="2352" xr:uid="{00000000-0005-0000-0000-000046040000}"/>
    <cellStyle name="20% - Accent4 4 3 5" xfId="2348" xr:uid="{00000000-0005-0000-0000-000047040000}"/>
    <cellStyle name="20% - Accent4 4 4" xfId="2353" xr:uid="{00000000-0005-0000-0000-000048040000}"/>
    <cellStyle name="20% - Accent4 4 4 2" xfId="6043" xr:uid="{00000000-0005-0000-0000-000049040000}"/>
    <cellStyle name="20% - Accent4 4 5" xfId="2346" xr:uid="{00000000-0005-0000-0000-00004A040000}"/>
    <cellStyle name="20% - Accent4 4 6" xfId="6042" xr:uid="{00000000-0005-0000-0000-00004B040000}"/>
    <cellStyle name="20% - Accent4 5" xfId="401" xr:uid="{00000000-0005-0000-0000-00004C040000}"/>
    <cellStyle name="20% - Accent4 5 2" xfId="872" xr:uid="{00000000-0005-0000-0000-00004D040000}"/>
    <cellStyle name="20% - Accent4 5 2 2" xfId="2355" xr:uid="{00000000-0005-0000-0000-00004E040000}"/>
    <cellStyle name="20% - Accent4 5 2 3" xfId="2356" xr:uid="{00000000-0005-0000-0000-00004F040000}"/>
    <cellStyle name="20% - Accent4 5 2 3 2" xfId="6045" xr:uid="{00000000-0005-0000-0000-000050040000}"/>
    <cellStyle name="20% - Accent4 5 3" xfId="2357" xr:uid="{00000000-0005-0000-0000-000051040000}"/>
    <cellStyle name="20% - Accent4 5 4" xfId="2358" xr:uid="{00000000-0005-0000-0000-000052040000}"/>
    <cellStyle name="20% - Accent4 5 5" xfId="2359" xr:uid="{00000000-0005-0000-0000-000053040000}"/>
    <cellStyle name="20% - Accent4 5 5 2" xfId="6046" xr:uid="{00000000-0005-0000-0000-000054040000}"/>
    <cellStyle name="20% - Accent4 5 6" xfId="2360" xr:uid="{00000000-0005-0000-0000-000055040000}"/>
    <cellStyle name="20% - Accent4 5 6 2" xfId="6047" xr:uid="{00000000-0005-0000-0000-000056040000}"/>
    <cellStyle name="20% - Accent4 5 7" xfId="2354" xr:uid="{00000000-0005-0000-0000-000057040000}"/>
    <cellStyle name="20% - Accent4 5 8" xfId="6044" xr:uid="{00000000-0005-0000-0000-000058040000}"/>
    <cellStyle name="20% - Accent4 6" xfId="436" xr:uid="{00000000-0005-0000-0000-000059040000}"/>
    <cellStyle name="20% - Accent4 6 2" xfId="873" xr:uid="{00000000-0005-0000-0000-00005A040000}"/>
    <cellStyle name="20% - Accent4 6 2 2" xfId="2361" xr:uid="{00000000-0005-0000-0000-00005B040000}"/>
    <cellStyle name="20% - Accent4 6 2 3" xfId="2362" xr:uid="{00000000-0005-0000-0000-00005C040000}"/>
    <cellStyle name="20% - Accent4 6 2 3 2" xfId="6048" xr:uid="{00000000-0005-0000-0000-00005D040000}"/>
    <cellStyle name="20% - Accent4 6 3" xfId="2363" xr:uid="{00000000-0005-0000-0000-00005E040000}"/>
    <cellStyle name="20% - Accent4 6 4" xfId="2364" xr:uid="{00000000-0005-0000-0000-00005F040000}"/>
    <cellStyle name="20% - Accent4 6 4 2" xfId="6049" xr:uid="{00000000-0005-0000-0000-000060040000}"/>
    <cellStyle name="20% - Accent4 7" xfId="593" xr:uid="{00000000-0005-0000-0000-000061040000}"/>
    <cellStyle name="20% - Accent4 7 2" xfId="641" xr:uid="{00000000-0005-0000-0000-000062040000}"/>
    <cellStyle name="20% - Accent4 7 2 2" xfId="725" xr:uid="{00000000-0005-0000-0000-000063040000}"/>
    <cellStyle name="20% - Accent4 7 2 2 2" xfId="2366" xr:uid="{00000000-0005-0000-0000-000064040000}"/>
    <cellStyle name="20% - Accent4 7 2 3" xfId="2367" xr:uid="{00000000-0005-0000-0000-000065040000}"/>
    <cellStyle name="20% - Accent4 7 2 3 2" xfId="6050" xr:uid="{00000000-0005-0000-0000-000066040000}"/>
    <cellStyle name="20% - Accent4 7 2 4" xfId="2365" xr:uid="{00000000-0005-0000-0000-000067040000}"/>
    <cellStyle name="20% - Accent4 7 3" xfId="683" xr:uid="{00000000-0005-0000-0000-000068040000}"/>
    <cellStyle name="20% - Accent4 7 3 2" xfId="2368" xr:uid="{00000000-0005-0000-0000-000069040000}"/>
    <cellStyle name="20% - Accent4 7 4" xfId="874" xr:uid="{00000000-0005-0000-0000-00006A040000}"/>
    <cellStyle name="20% - Accent4 7 4 2" xfId="2369" xr:uid="{00000000-0005-0000-0000-00006B040000}"/>
    <cellStyle name="20% - Accent4 7 4 3" xfId="6051" xr:uid="{00000000-0005-0000-0000-00006C040000}"/>
    <cellStyle name="20% - Accent4 8" xfId="612" xr:uid="{00000000-0005-0000-0000-00006D040000}"/>
    <cellStyle name="20% - Accent4 8 2" xfId="655" xr:uid="{00000000-0005-0000-0000-00006E040000}"/>
    <cellStyle name="20% - Accent4 8 2 2" xfId="739" xr:uid="{00000000-0005-0000-0000-00006F040000}"/>
    <cellStyle name="20% - Accent4 8 2 2 2" xfId="2371" xr:uid="{00000000-0005-0000-0000-000070040000}"/>
    <cellStyle name="20% - Accent4 8 2 3" xfId="2370" xr:uid="{00000000-0005-0000-0000-000071040000}"/>
    <cellStyle name="20% - Accent4 8 3" xfId="697" xr:uid="{00000000-0005-0000-0000-000072040000}"/>
    <cellStyle name="20% - Accent4 8 3 2" xfId="2372" xr:uid="{00000000-0005-0000-0000-000073040000}"/>
    <cellStyle name="20% - Accent4 8 4" xfId="875" xr:uid="{00000000-0005-0000-0000-000074040000}"/>
    <cellStyle name="20% - Accent4 9" xfId="626" xr:uid="{00000000-0005-0000-0000-000075040000}"/>
    <cellStyle name="20% - Accent4 9 2" xfId="669" xr:uid="{00000000-0005-0000-0000-000076040000}"/>
    <cellStyle name="20% - Accent4 9 2 2" xfId="753" xr:uid="{00000000-0005-0000-0000-000077040000}"/>
    <cellStyle name="20% - Accent4 9 2 2 2" xfId="1440" xr:uid="{00000000-0005-0000-0000-000078040000}"/>
    <cellStyle name="20% - Accent4 9 2 2 2 2" xfId="2375" xr:uid="{00000000-0005-0000-0000-000079040000}"/>
    <cellStyle name="20% - Accent4 9 2 2 2 3" xfId="6054" xr:uid="{00000000-0005-0000-0000-00007A040000}"/>
    <cellStyle name="20% - Accent4 9 2 2 3" xfId="1771" xr:uid="{00000000-0005-0000-0000-00007B040000}"/>
    <cellStyle name="20% - Accent4 9 2 2 4" xfId="1223" xr:uid="{00000000-0005-0000-0000-00007C040000}"/>
    <cellStyle name="20% - Accent4 9 2 2 5" xfId="2374" xr:uid="{00000000-0005-0000-0000-00007D040000}"/>
    <cellStyle name="20% - Accent4 9 2 2 6" xfId="6053" xr:uid="{00000000-0005-0000-0000-00007E040000}"/>
    <cellStyle name="20% - Accent4 9 2 3" xfId="1439" xr:uid="{00000000-0005-0000-0000-00007F040000}"/>
    <cellStyle name="20% - Accent4 9 2 3 2" xfId="2376" xr:uid="{00000000-0005-0000-0000-000080040000}"/>
    <cellStyle name="20% - Accent4 9 2 3 2 2" xfId="6056" xr:uid="{00000000-0005-0000-0000-000081040000}"/>
    <cellStyle name="20% - Accent4 9 2 3 3" xfId="6055" xr:uid="{00000000-0005-0000-0000-000082040000}"/>
    <cellStyle name="20% - Accent4 9 2 4" xfId="1770" xr:uid="{00000000-0005-0000-0000-000083040000}"/>
    <cellStyle name="20% - Accent4 9 2 4 2" xfId="6057" xr:uid="{00000000-0005-0000-0000-000084040000}"/>
    <cellStyle name="20% - Accent4 9 2 5" xfId="877" xr:uid="{00000000-0005-0000-0000-000085040000}"/>
    <cellStyle name="20% - Accent4 9 2 6" xfId="6052" xr:uid="{00000000-0005-0000-0000-000086040000}"/>
    <cellStyle name="20% - Accent4 9 3" xfId="711" xr:uid="{00000000-0005-0000-0000-000087040000}"/>
    <cellStyle name="20% - Accent4 9 3 2" xfId="1441" xr:uid="{00000000-0005-0000-0000-000088040000}"/>
    <cellStyle name="20% - Accent4 9 3 2 2" xfId="6059" xr:uid="{00000000-0005-0000-0000-000089040000}"/>
    <cellStyle name="20% - Accent4 9 3 3" xfId="1772" xr:uid="{00000000-0005-0000-0000-00008A040000}"/>
    <cellStyle name="20% - Accent4 9 3 4" xfId="1222" xr:uid="{00000000-0005-0000-0000-00008B040000}"/>
    <cellStyle name="20% - Accent4 9 3 5" xfId="6058" xr:uid="{00000000-0005-0000-0000-00008C040000}"/>
    <cellStyle name="20% - Accent4 9 4" xfId="1438" xr:uid="{00000000-0005-0000-0000-00008D040000}"/>
    <cellStyle name="20% - Accent4 9 4 2" xfId="2378" xr:uid="{00000000-0005-0000-0000-00008E040000}"/>
    <cellStyle name="20% - Accent4 9 4 2 2" xfId="6061" xr:uid="{00000000-0005-0000-0000-00008F040000}"/>
    <cellStyle name="20% - Accent4 9 4 3" xfId="2377" xr:uid="{00000000-0005-0000-0000-000090040000}"/>
    <cellStyle name="20% - Accent4 9 4 4" xfId="6060" xr:uid="{00000000-0005-0000-0000-000091040000}"/>
    <cellStyle name="20% - Accent4 9 5" xfId="1769" xr:uid="{00000000-0005-0000-0000-000092040000}"/>
    <cellStyle name="20% - Accent4 9 5 2" xfId="2379" xr:uid="{00000000-0005-0000-0000-000093040000}"/>
    <cellStyle name="20% - Accent4 9 5 2 2" xfId="6063" xr:uid="{00000000-0005-0000-0000-000094040000}"/>
    <cellStyle name="20% - Accent4 9 5 3" xfId="6062" xr:uid="{00000000-0005-0000-0000-000095040000}"/>
    <cellStyle name="20% - Accent4 9 6" xfId="876" xr:uid="{00000000-0005-0000-0000-000096040000}"/>
    <cellStyle name="20% - Accent4 9 7" xfId="2373" xr:uid="{00000000-0005-0000-0000-000097040000}"/>
    <cellStyle name="20% - Accent5 10" xfId="273" xr:uid="{00000000-0005-0000-0000-000098040000}"/>
    <cellStyle name="20% - Accent5 10 2" xfId="879" xr:uid="{00000000-0005-0000-0000-000099040000}"/>
    <cellStyle name="20% - Accent5 10 2 2" xfId="1225" xr:uid="{00000000-0005-0000-0000-00009A040000}"/>
    <cellStyle name="20% - Accent5 10 2 2 2" xfId="1444" xr:uid="{00000000-0005-0000-0000-00009B040000}"/>
    <cellStyle name="20% - Accent5 10 2 2 2 2" xfId="2381" xr:uid="{00000000-0005-0000-0000-00009C040000}"/>
    <cellStyle name="20% - Accent5 10 2 2 2 3" xfId="6067" xr:uid="{00000000-0005-0000-0000-00009D040000}"/>
    <cellStyle name="20% - Accent5 10 2 2 3" xfId="1775" xr:uid="{00000000-0005-0000-0000-00009E040000}"/>
    <cellStyle name="20% - Accent5 10 2 2 4" xfId="2380" xr:uid="{00000000-0005-0000-0000-00009F040000}"/>
    <cellStyle name="20% - Accent5 10 2 2 5" xfId="6066" xr:uid="{00000000-0005-0000-0000-0000A0040000}"/>
    <cellStyle name="20% - Accent5 10 2 3" xfId="1443" xr:uid="{00000000-0005-0000-0000-0000A1040000}"/>
    <cellStyle name="20% - Accent5 10 2 3 2" xfId="2382" xr:uid="{00000000-0005-0000-0000-0000A2040000}"/>
    <cellStyle name="20% - Accent5 10 2 3 2 2" xfId="6069" xr:uid="{00000000-0005-0000-0000-0000A3040000}"/>
    <cellStyle name="20% - Accent5 10 2 3 3" xfId="6068" xr:uid="{00000000-0005-0000-0000-0000A4040000}"/>
    <cellStyle name="20% - Accent5 10 2 4" xfId="1774" xr:uid="{00000000-0005-0000-0000-0000A5040000}"/>
    <cellStyle name="20% - Accent5 10 2 4 2" xfId="6070" xr:uid="{00000000-0005-0000-0000-0000A6040000}"/>
    <cellStyle name="20% - Accent5 10 2 5" xfId="6065" xr:uid="{00000000-0005-0000-0000-0000A7040000}"/>
    <cellStyle name="20% - Accent5 10 3" xfId="1224" xr:uid="{00000000-0005-0000-0000-0000A8040000}"/>
    <cellStyle name="20% - Accent5 10 3 2" xfId="1445" xr:uid="{00000000-0005-0000-0000-0000A9040000}"/>
    <cellStyle name="20% - Accent5 10 3 2 2" xfId="6072" xr:uid="{00000000-0005-0000-0000-0000AA040000}"/>
    <cellStyle name="20% - Accent5 10 3 3" xfId="1776" xr:uid="{00000000-0005-0000-0000-0000AB040000}"/>
    <cellStyle name="20% - Accent5 10 3 4" xfId="6071" xr:uid="{00000000-0005-0000-0000-0000AC040000}"/>
    <cellStyle name="20% - Accent5 10 4" xfId="1442" xr:uid="{00000000-0005-0000-0000-0000AD040000}"/>
    <cellStyle name="20% - Accent5 10 4 2" xfId="2384" xr:uid="{00000000-0005-0000-0000-0000AE040000}"/>
    <cellStyle name="20% - Accent5 10 4 2 2" xfId="6074" xr:uid="{00000000-0005-0000-0000-0000AF040000}"/>
    <cellStyle name="20% - Accent5 10 4 3" xfId="2383" xr:uid="{00000000-0005-0000-0000-0000B0040000}"/>
    <cellStyle name="20% - Accent5 10 4 4" xfId="6073" xr:uid="{00000000-0005-0000-0000-0000B1040000}"/>
    <cellStyle name="20% - Accent5 10 5" xfId="1773" xr:uid="{00000000-0005-0000-0000-0000B2040000}"/>
    <cellStyle name="20% - Accent5 10 5 2" xfId="2385" xr:uid="{00000000-0005-0000-0000-0000B3040000}"/>
    <cellStyle name="20% - Accent5 10 5 2 2" xfId="6076" xr:uid="{00000000-0005-0000-0000-0000B4040000}"/>
    <cellStyle name="20% - Accent5 10 5 3" xfId="6075" xr:uid="{00000000-0005-0000-0000-0000B5040000}"/>
    <cellStyle name="20% - Accent5 10 6" xfId="878" xr:uid="{00000000-0005-0000-0000-0000B6040000}"/>
    <cellStyle name="20% - Accent5 10 6 2" xfId="6077" xr:uid="{00000000-0005-0000-0000-0000B7040000}"/>
    <cellStyle name="20% - Accent5 10 7" xfId="6064" xr:uid="{00000000-0005-0000-0000-0000B8040000}"/>
    <cellStyle name="20% - Accent5 11" xfId="789" xr:uid="{00000000-0005-0000-0000-0000B9040000}"/>
    <cellStyle name="20% - Accent5 11 2" xfId="881" xr:uid="{00000000-0005-0000-0000-0000BA040000}"/>
    <cellStyle name="20% - Accent5 11 2 2" xfId="1227" xr:uid="{00000000-0005-0000-0000-0000BB040000}"/>
    <cellStyle name="20% - Accent5 11 2 2 2" xfId="1448" xr:uid="{00000000-0005-0000-0000-0000BC040000}"/>
    <cellStyle name="20% - Accent5 11 2 2 2 2" xfId="2387" xr:uid="{00000000-0005-0000-0000-0000BD040000}"/>
    <cellStyle name="20% - Accent5 11 2 2 2 3" xfId="6081" xr:uid="{00000000-0005-0000-0000-0000BE040000}"/>
    <cellStyle name="20% - Accent5 11 2 2 3" xfId="1779" xr:uid="{00000000-0005-0000-0000-0000BF040000}"/>
    <cellStyle name="20% - Accent5 11 2 2 4" xfId="2386" xr:uid="{00000000-0005-0000-0000-0000C0040000}"/>
    <cellStyle name="20% - Accent5 11 2 2 5" xfId="6080" xr:uid="{00000000-0005-0000-0000-0000C1040000}"/>
    <cellStyle name="20% - Accent5 11 2 3" xfId="1447" xr:uid="{00000000-0005-0000-0000-0000C2040000}"/>
    <cellStyle name="20% - Accent5 11 2 3 2" xfId="2388" xr:uid="{00000000-0005-0000-0000-0000C3040000}"/>
    <cellStyle name="20% - Accent5 11 2 3 2 2" xfId="6083" xr:uid="{00000000-0005-0000-0000-0000C4040000}"/>
    <cellStyle name="20% - Accent5 11 2 3 3" xfId="6082" xr:uid="{00000000-0005-0000-0000-0000C5040000}"/>
    <cellStyle name="20% - Accent5 11 2 4" xfId="1778" xr:uid="{00000000-0005-0000-0000-0000C6040000}"/>
    <cellStyle name="20% - Accent5 11 2 4 2" xfId="6084" xr:uid="{00000000-0005-0000-0000-0000C7040000}"/>
    <cellStyle name="20% - Accent5 11 2 5" xfId="6079" xr:uid="{00000000-0005-0000-0000-0000C8040000}"/>
    <cellStyle name="20% - Accent5 11 3" xfId="1226" xr:uid="{00000000-0005-0000-0000-0000C9040000}"/>
    <cellStyle name="20% - Accent5 11 3 2" xfId="1449" xr:uid="{00000000-0005-0000-0000-0000CA040000}"/>
    <cellStyle name="20% - Accent5 11 3 2 2" xfId="2390" xr:uid="{00000000-0005-0000-0000-0000CB040000}"/>
    <cellStyle name="20% - Accent5 11 3 2 3" xfId="6086" xr:uid="{00000000-0005-0000-0000-0000CC040000}"/>
    <cellStyle name="20% - Accent5 11 3 3" xfId="1780" xr:uid="{00000000-0005-0000-0000-0000CD040000}"/>
    <cellStyle name="20% - Accent5 11 3 4" xfId="2389" xr:uid="{00000000-0005-0000-0000-0000CE040000}"/>
    <cellStyle name="20% - Accent5 11 3 5" xfId="6085" xr:uid="{00000000-0005-0000-0000-0000CF040000}"/>
    <cellStyle name="20% - Accent5 11 4" xfId="1446" xr:uid="{00000000-0005-0000-0000-0000D0040000}"/>
    <cellStyle name="20% - Accent5 11 4 2" xfId="2391" xr:uid="{00000000-0005-0000-0000-0000D1040000}"/>
    <cellStyle name="20% - Accent5 11 4 2 2" xfId="6088" xr:uid="{00000000-0005-0000-0000-0000D2040000}"/>
    <cellStyle name="20% - Accent5 11 4 3" xfId="6087" xr:uid="{00000000-0005-0000-0000-0000D3040000}"/>
    <cellStyle name="20% - Accent5 11 5" xfId="1777" xr:uid="{00000000-0005-0000-0000-0000D4040000}"/>
    <cellStyle name="20% - Accent5 11 5 2" xfId="6089" xr:uid="{00000000-0005-0000-0000-0000D5040000}"/>
    <cellStyle name="20% - Accent5 11 6" xfId="880" xr:uid="{00000000-0005-0000-0000-0000D6040000}"/>
    <cellStyle name="20% - Accent5 11 7" xfId="6078" xr:uid="{00000000-0005-0000-0000-0000D7040000}"/>
    <cellStyle name="20% - Accent5 12" xfId="882" xr:uid="{00000000-0005-0000-0000-0000D8040000}"/>
    <cellStyle name="20% - Accent5 12 2" xfId="2392" xr:uid="{00000000-0005-0000-0000-0000D9040000}"/>
    <cellStyle name="20% - Accent5 12 2 2" xfId="2393" xr:uid="{00000000-0005-0000-0000-0000DA040000}"/>
    <cellStyle name="20% - Accent5 12 3" xfId="2394" xr:uid="{00000000-0005-0000-0000-0000DB040000}"/>
    <cellStyle name="20% - Accent5 13" xfId="883" xr:uid="{00000000-0005-0000-0000-0000DC040000}"/>
    <cellStyle name="20% - Accent5 13 2" xfId="1228" xr:uid="{00000000-0005-0000-0000-0000DD040000}"/>
    <cellStyle name="20% - Accent5 13 2 2" xfId="1451" xr:uid="{00000000-0005-0000-0000-0000DE040000}"/>
    <cellStyle name="20% - Accent5 13 2 2 2" xfId="2396" xr:uid="{00000000-0005-0000-0000-0000DF040000}"/>
    <cellStyle name="20% - Accent5 13 2 2 3" xfId="6092" xr:uid="{00000000-0005-0000-0000-0000E0040000}"/>
    <cellStyle name="20% - Accent5 13 2 3" xfId="1782" xr:uid="{00000000-0005-0000-0000-0000E1040000}"/>
    <cellStyle name="20% - Accent5 13 2 4" xfId="2395" xr:uid="{00000000-0005-0000-0000-0000E2040000}"/>
    <cellStyle name="20% - Accent5 13 2 5" xfId="6091" xr:uid="{00000000-0005-0000-0000-0000E3040000}"/>
    <cellStyle name="20% - Accent5 13 3" xfId="1450" xr:uid="{00000000-0005-0000-0000-0000E4040000}"/>
    <cellStyle name="20% - Accent5 13 3 2" xfId="2397" xr:uid="{00000000-0005-0000-0000-0000E5040000}"/>
    <cellStyle name="20% - Accent5 13 3 2 2" xfId="6094" xr:uid="{00000000-0005-0000-0000-0000E6040000}"/>
    <cellStyle name="20% - Accent5 13 3 3" xfId="6093" xr:uid="{00000000-0005-0000-0000-0000E7040000}"/>
    <cellStyle name="20% - Accent5 13 4" xfId="1781" xr:uid="{00000000-0005-0000-0000-0000E8040000}"/>
    <cellStyle name="20% - Accent5 13 4 2" xfId="6095" xr:uid="{00000000-0005-0000-0000-0000E9040000}"/>
    <cellStyle name="20% - Accent5 13 5" xfId="6090" xr:uid="{00000000-0005-0000-0000-0000EA040000}"/>
    <cellStyle name="20% - Accent5 14" xfId="884" xr:uid="{00000000-0005-0000-0000-0000EB040000}"/>
    <cellStyle name="20% - Accent5 14 2" xfId="2398" xr:uid="{00000000-0005-0000-0000-0000EC040000}"/>
    <cellStyle name="20% - Accent5 14 2 2" xfId="2399" xr:uid="{00000000-0005-0000-0000-0000ED040000}"/>
    <cellStyle name="20% - Accent5 14 3" xfId="2400" xr:uid="{00000000-0005-0000-0000-0000EE040000}"/>
    <cellStyle name="20% - Accent5 15" xfId="885" xr:uid="{00000000-0005-0000-0000-0000EF040000}"/>
    <cellStyle name="20% - Accent5 15 2" xfId="1229" xr:uid="{00000000-0005-0000-0000-0000F0040000}"/>
    <cellStyle name="20% - Accent5 15 2 2" xfId="1453" xr:uid="{00000000-0005-0000-0000-0000F1040000}"/>
    <cellStyle name="20% - Accent5 15 2 2 2" xfId="2402" xr:uid="{00000000-0005-0000-0000-0000F2040000}"/>
    <cellStyle name="20% - Accent5 15 2 2 3" xfId="6098" xr:uid="{00000000-0005-0000-0000-0000F3040000}"/>
    <cellStyle name="20% - Accent5 15 2 3" xfId="1784" xr:uid="{00000000-0005-0000-0000-0000F4040000}"/>
    <cellStyle name="20% - Accent5 15 2 4" xfId="2401" xr:uid="{00000000-0005-0000-0000-0000F5040000}"/>
    <cellStyle name="20% - Accent5 15 2 5" xfId="6097" xr:uid="{00000000-0005-0000-0000-0000F6040000}"/>
    <cellStyle name="20% - Accent5 15 3" xfId="1452" xr:uid="{00000000-0005-0000-0000-0000F7040000}"/>
    <cellStyle name="20% - Accent5 15 3 2" xfId="2403" xr:uid="{00000000-0005-0000-0000-0000F8040000}"/>
    <cellStyle name="20% - Accent5 15 3 2 2" xfId="6100" xr:uid="{00000000-0005-0000-0000-0000F9040000}"/>
    <cellStyle name="20% - Accent5 15 3 3" xfId="6099" xr:uid="{00000000-0005-0000-0000-0000FA040000}"/>
    <cellStyle name="20% - Accent5 15 4" xfId="1783" xr:uid="{00000000-0005-0000-0000-0000FB040000}"/>
    <cellStyle name="20% - Accent5 15 4 2" xfId="6101" xr:uid="{00000000-0005-0000-0000-0000FC040000}"/>
    <cellStyle name="20% - Accent5 15 5" xfId="6096" xr:uid="{00000000-0005-0000-0000-0000FD040000}"/>
    <cellStyle name="20% - Accent5 16" xfId="886" xr:uid="{00000000-0005-0000-0000-0000FE040000}"/>
    <cellStyle name="20% - Accent5 16 2" xfId="1230" xr:uid="{00000000-0005-0000-0000-0000FF040000}"/>
    <cellStyle name="20% - Accent5 16 2 2" xfId="1455" xr:uid="{00000000-0005-0000-0000-000000050000}"/>
    <cellStyle name="20% - Accent5 16 2 2 2" xfId="2405" xr:uid="{00000000-0005-0000-0000-000001050000}"/>
    <cellStyle name="20% - Accent5 16 2 2 3" xfId="6104" xr:uid="{00000000-0005-0000-0000-000002050000}"/>
    <cellStyle name="20% - Accent5 16 2 3" xfId="1786" xr:uid="{00000000-0005-0000-0000-000003050000}"/>
    <cellStyle name="20% - Accent5 16 2 4" xfId="2404" xr:uid="{00000000-0005-0000-0000-000004050000}"/>
    <cellStyle name="20% - Accent5 16 2 5" xfId="6103" xr:uid="{00000000-0005-0000-0000-000005050000}"/>
    <cellStyle name="20% - Accent5 16 3" xfId="1454" xr:uid="{00000000-0005-0000-0000-000006050000}"/>
    <cellStyle name="20% - Accent5 16 3 2" xfId="2406" xr:uid="{00000000-0005-0000-0000-000007050000}"/>
    <cellStyle name="20% - Accent5 16 3 2 2" xfId="6106" xr:uid="{00000000-0005-0000-0000-000008050000}"/>
    <cellStyle name="20% - Accent5 16 3 3" xfId="6105" xr:uid="{00000000-0005-0000-0000-000009050000}"/>
    <cellStyle name="20% - Accent5 16 4" xfId="1785" xr:uid="{00000000-0005-0000-0000-00000A050000}"/>
    <cellStyle name="20% - Accent5 16 4 2" xfId="6107" xr:uid="{00000000-0005-0000-0000-00000B050000}"/>
    <cellStyle name="20% - Accent5 16 5" xfId="6102" xr:uid="{00000000-0005-0000-0000-00000C050000}"/>
    <cellStyle name="20% - Accent5 17" xfId="2020" xr:uid="{00000000-0005-0000-0000-00000D050000}"/>
    <cellStyle name="20% - Accent5 17 2" xfId="2407" xr:uid="{00000000-0005-0000-0000-00000E050000}"/>
    <cellStyle name="20% - Accent5 18" xfId="1347" xr:uid="{00000000-0005-0000-0000-00000F050000}"/>
    <cellStyle name="20% - Accent5 18 2" xfId="2408" xr:uid="{00000000-0005-0000-0000-000010050000}"/>
    <cellStyle name="20% - Accent5 18 2 2" xfId="6109" xr:uid="{00000000-0005-0000-0000-000011050000}"/>
    <cellStyle name="20% - Accent5 18 3" xfId="6108" xr:uid="{00000000-0005-0000-0000-000012050000}"/>
    <cellStyle name="20% - Accent5 19" xfId="2409" xr:uid="{00000000-0005-0000-0000-000013050000}"/>
    <cellStyle name="20% - Accent5 19 2" xfId="2410" xr:uid="{00000000-0005-0000-0000-000014050000}"/>
    <cellStyle name="20% - Accent5 19 2 2" xfId="6111" xr:uid="{00000000-0005-0000-0000-000015050000}"/>
    <cellStyle name="20% - Accent5 19 3" xfId="6110" xr:uid="{00000000-0005-0000-0000-000016050000}"/>
    <cellStyle name="20% - Accent5 2" xfId="85" xr:uid="{00000000-0005-0000-0000-000017050000}"/>
    <cellStyle name="20% - Accent5 2 2" xfId="86" xr:uid="{00000000-0005-0000-0000-000018050000}"/>
    <cellStyle name="20% - Accent5 2 2 2" xfId="87" xr:uid="{00000000-0005-0000-0000-000019050000}"/>
    <cellStyle name="20% - Accent5 2 2 2 2" xfId="552" xr:uid="{00000000-0005-0000-0000-00001A050000}"/>
    <cellStyle name="20% - Accent5 2 2 2 2 2" xfId="1458" xr:uid="{00000000-0005-0000-0000-00001B050000}"/>
    <cellStyle name="20% - Accent5 2 2 2 2 2 2" xfId="6114" xr:uid="{00000000-0005-0000-0000-00001C050000}"/>
    <cellStyle name="20% - Accent5 2 2 2 2 3" xfId="6113" xr:uid="{00000000-0005-0000-0000-00001D050000}"/>
    <cellStyle name="20% - Accent5 2 2 2 3" xfId="387" xr:uid="{00000000-0005-0000-0000-00001E050000}"/>
    <cellStyle name="20% - Accent5 2 2 2 3 2" xfId="1789" xr:uid="{00000000-0005-0000-0000-00001F050000}"/>
    <cellStyle name="20% - Accent5 2 2 2 3 2 2" xfId="2413" xr:uid="{00000000-0005-0000-0000-000020050000}"/>
    <cellStyle name="20% - Accent5 2 2 2 3 2 3" xfId="6116" xr:uid="{00000000-0005-0000-0000-000021050000}"/>
    <cellStyle name="20% - Accent5 2 2 2 3 3" xfId="2412" xr:uid="{00000000-0005-0000-0000-000022050000}"/>
    <cellStyle name="20% - Accent5 2 2 2 3 4" xfId="6115" xr:uid="{00000000-0005-0000-0000-000023050000}"/>
    <cellStyle name="20% - Accent5 2 2 2 4" xfId="1232" xr:uid="{00000000-0005-0000-0000-000024050000}"/>
    <cellStyle name="20% - Accent5 2 2 2 4 2" xfId="2414" xr:uid="{00000000-0005-0000-0000-000025050000}"/>
    <cellStyle name="20% - Accent5 2 2 2 4 2 2" xfId="6118" xr:uid="{00000000-0005-0000-0000-000026050000}"/>
    <cellStyle name="20% - Accent5 2 2 2 4 3" xfId="6117" xr:uid="{00000000-0005-0000-0000-000027050000}"/>
    <cellStyle name="20% - Accent5 2 2 2 5" xfId="2415" xr:uid="{00000000-0005-0000-0000-000028050000}"/>
    <cellStyle name="20% - Accent5 2 2 2 5 2" xfId="6119" xr:uid="{00000000-0005-0000-0000-000029050000}"/>
    <cellStyle name="20% - Accent5 2 2 2 6" xfId="2411" xr:uid="{00000000-0005-0000-0000-00002A050000}"/>
    <cellStyle name="20% - Accent5 2 2 3" xfId="491" xr:uid="{00000000-0005-0000-0000-00002B050000}"/>
    <cellStyle name="20% - Accent5 2 2 3 2" xfId="1457" xr:uid="{00000000-0005-0000-0000-00002C050000}"/>
    <cellStyle name="20% - Accent5 2 2 3 3" xfId="6120" xr:uid="{00000000-0005-0000-0000-00002D050000}"/>
    <cellStyle name="20% - Accent5 2 2 4" xfId="325" xr:uid="{00000000-0005-0000-0000-00002E050000}"/>
    <cellStyle name="20% - Accent5 2 2 4 2" xfId="1788" xr:uid="{00000000-0005-0000-0000-00002F050000}"/>
    <cellStyle name="20% - Accent5 2 2 5" xfId="888" xr:uid="{00000000-0005-0000-0000-000030050000}"/>
    <cellStyle name="20% - Accent5 2 3" xfId="88" xr:uid="{00000000-0005-0000-0000-000031050000}"/>
    <cellStyle name="20% - Accent5 2 3 2" xfId="521" xr:uid="{00000000-0005-0000-0000-000032050000}"/>
    <cellStyle name="20% - Accent5 2 3 2 2" xfId="1459" xr:uid="{00000000-0005-0000-0000-000033050000}"/>
    <cellStyle name="20% - Accent5 2 3 2 2 2" xfId="6122" xr:uid="{00000000-0005-0000-0000-000034050000}"/>
    <cellStyle name="20% - Accent5 2 3 2 3" xfId="6121" xr:uid="{00000000-0005-0000-0000-000035050000}"/>
    <cellStyle name="20% - Accent5 2 3 3" xfId="356" xr:uid="{00000000-0005-0000-0000-000036050000}"/>
    <cellStyle name="20% - Accent5 2 3 3 2" xfId="1790" xr:uid="{00000000-0005-0000-0000-000037050000}"/>
    <cellStyle name="20% - Accent5 2 3 3 2 2" xfId="2418" xr:uid="{00000000-0005-0000-0000-000038050000}"/>
    <cellStyle name="20% - Accent5 2 3 3 2 3" xfId="6124" xr:uid="{00000000-0005-0000-0000-000039050000}"/>
    <cellStyle name="20% - Accent5 2 3 3 3" xfId="2417" xr:uid="{00000000-0005-0000-0000-00003A050000}"/>
    <cellStyle name="20% - Accent5 2 3 3 4" xfId="6123" xr:uid="{00000000-0005-0000-0000-00003B050000}"/>
    <cellStyle name="20% - Accent5 2 3 4" xfId="1231" xr:uid="{00000000-0005-0000-0000-00003C050000}"/>
    <cellStyle name="20% - Accent5 2 3 4 2" xfId="2419" xr:uid="{00000000-0005-0000-0000-00003D050000}"/>
    <cellStyle name="20% - Accent5 2 3 4 2 2" xfId="6126" xr:uid="{00000000-0005-0000-0000-00003E050000}"/>
    <cellStyle name="20% - Accent5 2 3 4 3" xfId="6125" xr:uid="{00000000-0005-0000-0000-00003F050000}"/>
    <cellStyle name="20% - Accent5 2 3 5" xfId="2420" xr:uid="{00000000-0005-0000-0000-000040050000}"/>
    <cellStyle name="20% - Accent5 2 3 5 2" xfId="6127" xr:uid="{00000000-0005-0000-0000-000041050000}"/>
    <cellStyle name="20% - Accent5 2 3 6" xfId="2416" xr:uid="{00000000-0005-0000-0000-000042050000}"/>
    <cellStyle name="20% - Accent5 2 4" xfId="89" xr:uid="{00000000-0005-0000-0000-000043050000}"/>
    <cellStyle name="20% - Accent5 2 4 2" xfId="460" xr:uid="{00000000-0005-0000-0000-000044050000}"/>
    <cellStyle name="20% - Accent5 2 4 3" xfId="1456" xr:uid="{00000000-0005-0000-0000-000045050000}"/>
    <cellStyle name="20% - Accent5 2 4 4" xfId="6128" xr:uid="{00000000-0005-0000-0000-000046050000}"/>
    <cellStyle name="20% - Accent5 2 5" xfId="292" xr:uid="{00000000-0005-0000-0000-000047050000}"/>
    <cellStyle name="20% - Accent5 2 5 2" xfId="1787" xr:uid="{00000000-0005-0000-0000-000048050000}"/>
    <cellStyle name="20% - Accent5 2 5 3" xfId="6129" xr:uid="{00000000-0005-0000-0000-000049050000}"/>
    <cellStyle name="20% - Accent5 2 6" xfId="887" xr:uid="{00000000-0005-0000-0000-00004A050000}"/>
    <cellStyle name="20% - Accent5 2 7" xfId="6112" xr:uid="{00000000-0005-0000-0000-00004B050000}"/>
    <cellStyle name="20% - Accent5 20" xfId="2421" xr:uid="{00000000-0005-0000-0000-00004C050000}"/>
    <cellStyle name="20% - Accent5 20 2" xfId="6130" xr:uid="{00000000-0005-0000-0000-00004D050000}"/>
    <cellStyle name="20% - Accent5 21" xfId="2422" xr:uid="{00000000-0005-0000-0000-00004E050000}"/>
    <cellStyle name="20% - Accent5 21 2" xfId="6131" xr:uid="{00000000-0005-0000-0000-00004F050000}"/>
    <cellStyle name="20% - Accent5 22" xfId="2423" xr:uid="{00000000-0005-0000-0000-000050050000}"/>
    <cellStyle name="20% - Accent5 22 2" xfId="6132" xr:uid="{00000000-0005-0000-0000-000051050000}"/>
    <cellStyle name="20% - Accent5 23" xfId="7071" xr:uid="{00000000-0005-0000-0000-000052050000}"/>
    <cellStyle name="20% - Accent5 24" xfId="7085" xr:uid="{00000000-0005-0000-0000-000053050000}"/>
    <cellStyle name="20% - Accent5 25" xfId="58" xr:uid="{00000000-0005-0000-0000-000054050000}"/>
    <cellStyle name="20% - Accent5 3" xfId="308" xr:uid="{00000000-0005-0000-0000-000055050000}"/>
    <cellStyle name="20% - Accent5 3 2" xfId="371" xr:uid="{00000000-0005-0000-0000-000056050000}"/>
    <cellStyle name="20% - Accent5 3 2 2" xfId="536" xr:uid="{00000000-0005-0000-0000-000057050000}"/>
    <cellStyle name="20% - Accent5 3 2 2 2" xfId="2426" xr:uid="{00000000-0005-0000-0000-000058050000}"/>
    <cellStyle name="20% - Accent5 3 2 3" xfId="2425" xr:uid="{00000000-0005-0000-0000-000059050000}"/>
    <cellStyle name="20% - Accent5 3 3" xfId="475" xr:uid="{00000000-0005-0000-0000-00005A050000}"/>
    <cellStyle name="20% - Accent5 3 3 2" xfId="2428" xr:uid="{00000000-0005-0000-0000-00005B050000}"/>
    <cellStyle name="20% - Accent5 3 3 2 2" xfId="2429" xr:uid="{00000000-0005-0000-0000-00005C050000}"/>
    <cellStyle name="20% - Accent5 3 3 3" xfId="2430" xr:uid="{00000000-0005-0000-0000-00005D050000}"/>
    <cellStyle name="20% - Accent5 3 3 4" xfId="2431" xr:uid="{00000000-0005-0000-0000-00005E050000}"/>
    <cellStyle name="20% - Accent5 3 3 5" xfId="2427" xr:uid="{00000000-0005-0000-0000-00005F050000}"/>
    <cellStyle name="20% - Accent5 3 4" xfId="889" xr:uid="{00000000-0005-0000-0000-000060050000}"/>
    <cellStyle name="20% - Accent5 3 4 2" xfId="2432" xr:uid="{00000000-0005-0000-0000-000061050000}"/>
    <cellStyle name="20% - Accent5 3 4 3" xfId="6134" xr:uid="{00000000-0005-0000-0000-000062050000}"/>
    <cellStyle name="20% - Accent5 3 5" xfId="2424" xr:uid="{00000000-0005-0000-0000-000063050000}"/>
    <cellStyle name="20% - Accent5 3 6" xfId="6133" xr:uid="{00000000-0005-0000-0000-000064050000}"/>
    <cellStyle name="20% - Accent5 4" xfId="340" xr:uid="{00000000-0005-0000-0000-000065050000}"/>
    <cellStyle name="20% - Accent5 4 2" xfId="505" xr:uid="{00000000-0005-0000-0000-000066050000}"/>
    <cellStyle name="20% - Accent5 4 2 2" xfId="2434" xr:uid="{00000000-0005-0000-0000-000067050000}"/>
    <cellStyle name="20% - Accent5 4 3" xfId="890" xr:uid="{00000000-0005-0000-0000-000068050000}"/>
    <cellStyle name="20% - Accent5 4 3 2" xfId="2436" xr:uid="{00000000-0005-0000-0000-000069050000}"/>
    <cellStyle name="20% - Accent5 4 3 2 2" xfId="2437" xr:uid="{00000000-0005-0000-0000-00006A050000}"/>
    <cellStyle name="20% - Accent5 4 3 3" xfId="2438" xr:uid="{00000000-0005-0000-0000-00006B050000}"/>
    <cellStyle name="20% - Accent5 4 3 4" xfId="2439" xr:uid="{00000000-0005-0000-0000-00006C050000}"/>
    <cellStyle name="20% - Accent5 4 3 5" xfId="2435" xr:uid="{00000000-0005-0000-0000-00006D050000}"/>
    <cellStyle name="20% - Accent5 4 4" xfId="2440" xr:uid="{00000000-0005-0000-0000-00006E050000}"/>
    <cellStyle name="20% - Accent5 4 4 2" xfId="6136" xr:uid="{00000000-0005-0000-0000-00006F050000}"/>
    <cellStyle name="20% - Accent5 4 5" xfId="2433" xr:uid="{00000000-0005-0000-0000-000070050000}"/>
    <cellStyle name="20% - Accent5 4 6" xfId="6135" xr:uid="{00000000-0005-0000-0000-000071050000}"/>
    <cellStyle name="20% - Accent5 5" xfId="403" xr:uid="{00000000-0005-0000-0000-000072050000}"/>
    <cellStyle name="20% - Accent5 5 2" xfId="891" xr:uid="{00000000-0005-0000-0000-000073050000}"/>
    <cellStyle name="20% - Accent5 5 2 2" xfId="2442" xr:uid="{00000000-0005-0000-0000-000074050000}"/>
    <cellStyle name="20% - Accent5 5 2 3" xfId="2443" xr:uid="{00000000-0005-0000-0000-000075050000}"/>
    <cellStyle name="20% - Accent5 5 2 3 2" xfId="6138" xr:uid="{00000000-0005-0000-0000-000076050000}"/>
    <cellStyle name="20% - Accent5 5 3" xfId="2444" xr:uid="{00000000-0005-0000-0000-000077050000}"/>
    <cellStyle name="20% - Accent5 5 4" xfId="2445" xr:uid="{00000000-0005-0000-0000-000078050000}"/>
    <cellStyle name="20% - Accent5 5 5" xfId="2446" xr:uid="{00000000-0005-0000-0000-000079050000}"/>
    <cellStyle name="20% - Accent5 5 5 2" xfId="6139" xr:uid="{00000000-0005-0000-0000-00007A050000}"/>
    <cellStyle name="20% - Accent5 5 6" xfId="2447" xr:uid="{00000000-0005-0000-0000-00007B050000}"/>
    <cellStyle name="20% - Accent5 5 6 2" xfId="6140" xr:uid="{00000000-0005-0000-0000-00007C050000}"/>
    <cellStyle name="20% - Accent5 5 7" xfId="2441" xr:uid="{00000000-0005-0000-0000-00007D050000}"/>
    <cellStyle name="20% - Accent5 5 8" xfId="6137" xr:uid="{00000000-0005-0000-0000-00007E050000}"/>
    <cellStyle name="20% - Accent5 6" xfId="440" xr:uid="{00000000-0005-0000-0000-00007F050000}"/>
    <cellStyle name="20% - Accent5 6 2" xfId="892" xr:uid="{00000000-0005-0000-0000-000080050000}"/>
    <cellStyle name="20% - Accent5 6 2 2" xfId="2448" xr:uid="{00000000-0005-0000-0000-000081050000}"/>
    <cellStyle name="20% - Accent5 6 2 3" xfId="2449" xr:uid="{00000000-0005-0000-0000-000082050000}"/>
    <cellStyle name="20% - Accent5 6 2 3 2" xfId="6141" xr:uid="{00000000-0005-0000-0000-000083050000}"/>
    <cellStyle name="20% - Accent5 6 3" xfId="2450" xr:uid="{00000000-0005-0000-0000-000084050000}"/>
    <cellStyle name="20% - Accent5 6 4" xfId="2451" xr:uid="{00000000-0005-0000-0000-000085050000}"/>
    <cellStyle name="20% - Accent5 6 4 2" xfId="6142" xr:uid="{00000000-0005-0000-0000-000086050000}"/>
    <cellStyle name="20% - Accent5 7" xfId="597" xr:uid="{00000000-0005-0000-0000-000087050000}"/>
    <cellStyle name="20% - Accent5 7 2" xfId="643" xr:uid="{00000000-0005-0000-0000-000088050000}"/>
    <cellStyle name="20% - Accent5 7 2 2" xfId="727" xr:uid="{00000000-0005-0000-0000-000089050000}"/>
    <cellStyle name="20% - Accent5 7 2 2 2" xfId="2453" xr:uid="{00000000-0005-0000-0000-00008A050000}"/>
    <cellStyle name="20% - Accent5 7 2 3" xfId="2454" xr:uid="{00000000-0005-0000-0000-00008B050000}"/>
    <cellStyle name="20% - Accent5 7 2 3 2" xfId="6143" xr:uid="{00000000-0005-0000-0000-00008C050000}"/>
    <cellStyle name="20% - Accent5 7 2 4" xfId="2452" xr:uid="{00000000-0005-0000-0000-00008D050000}"/>
    <cellStyle name="20% - Accent5 7 3" xfId="685" xr:uid="{00000000-0005-0000-0000-00008E050000}"/>
    <cellStyle name="20% - Accent5 7 3 2" xfId="2455" xr:uid="{00000000-0005-0000-0000-00008F050000}"/>
    <cellStyle name="20% - Accent5 7 4" xfId="893" xr:uid="{00000000-0005-0000-0000-000090050000}"/>
    <cellStyle name="20% - Accent5 7 4 2" xfId="2456" xr:uid="{00000000-0005-0000-0000-000091050000}"/>
    <cellStyle name="20% - Accent5 7 4 3" xfId="6144" xr:uid="{00000000-0005-0000-0000-000092050000}"/>
    <cellStyle name="20% - Accent5 8" xfId="614" xr:uid="{00000000-0005-0000-0000-000093050000}"/>
    <cellStyle name="20% - Accent5 8 2" xfId="657" xr:uid="{00000000-0005-0000-0000-000094050000}"/>
    <cellStyle name="20% - Accent5 8 2 2" xfId="741" xr:uid="{00000000-0005-0000-0000-000095050000}"/>
    <cellStyle name="20% - Accent5 8 2 2 2" xfId="2458" xr:uid="{00000000-0005-0000-0000-000096050000}"/>
    <cellStyle name="20% - Accent5 8 2 3" xfId="2457" xr:uid="{00000000-0005-0000-0000-000097050000}"/>
    <cellStyle name="20% - Accent5 8 3" xfId="699" xr:uid="{00000000-0005-0000-0000-000098050000}"/>
    <cellStyle name="20% - Accent5 8 3 2" xfId="2459" xr:uid="{00000000-0005-0000-0000-000099050000}"/>
    <cellStyle name="20% - Accent5 8 4" xfId="894" xr:uid="{00000000-0005-0000-0000-00009A050000}"/>
    <cellStyle name="20% - Accent5 9" xfId="628" xr:uid="{00000000-0005-0000-0000-00009B050000}"/>
    <cellStyle name="20% - Accent5 9 2" xfId="671" xr:uid="{00000000-0005-0000-0000-00009C050000}"/>
    <cellStyle name="20% - Accent5 9 2 2" xfId="755" xr:uid="{00000000-0005-0000-0000-00009D050000}"/>
    <cellStyle name="20% - Accent5 9 2 2 2" xfId="1462" xr:uid="{00000000-0005-0000-0000-00009E050000}"/>
    <cellStyle name="20% - Accent5 9 2 2 2 2" xfId="2462" xr:uid="{00000000-0005-0000-0000-00009F050000}"/>
    <cellStyle name="20% - Accent5 9 2 2 2 3" xfId="6147" xr:uid="{00000000-0005-0000-0000-0000A0050000}"/>
    <cellStyle name="20% - Accent5 9 2 2 3" xfId="1793" xr:uid="{00000000-0005-0000-0000-0000A1050000}"/>
    <cellStyle name="20% - Accent5 9 2 2 4" xfId="1234" xr:uid="{00000000-0005-0000-0000-0000A2050000}"/>
    <cellStyle name="20% - Accent5 9 2 2 5" xfId="2461" xr:uid="{00000000-0005-0000-0000-0000A3050000}"/>
    <cellStyle name="20% - Accent5 9 2 2 6" xfId="6146" xr:uid="{00000000-0005-0000-0000-0000A4050000}"/>
    <cellStyle name="20% - Accent5 9 2 3" xfId="1461" xr:uid="{00000000-0005-0000-0000-0000A5050000}"/>
    <cellStyle name="20% - Accent5 9 2 3 2" xfId="2463" xr:uid="{00000000-0005-0000-0000-0000A6050000}"/>
    <cellStyle name="20% - Accent5 9 2 3 2 2" xfId="6149" xr:uid="{00000000-0005-0000-0000-0000A7050000}"/>
    <cellStyle name="20% - Accent5 9 2 3 3" xfId="6148" xr:uid="{00000000-0005-0000-0000-0000A8050000}"/>
    <cellStyle name="20% - Accent5 9 2 4" xfId="1792" xr:uid="{00000000-0005-0000-0000-0000A9050000}"/>
    <cellStyle name="20% - Accent5 9 2 4 2" xfId="6150" xr:uid="{00000000-0005-0000-0000-0000AA050000}"/>
    <cellStyle name="20% - Accent5 9 2 5" xfId="896" xr:uid="{00000000-0005-0000-0000-0000AB050000}"/>
    <cellStyle name="20% - Accent5 9 2 6" xfId="6145" xr:uid="{00000000-0005-0000-0000-0000AC050000}"/>
    <cellStyle name="20% - Accent5 9 3" xfId="713" xr:uid="{00000000-0005-0000-0000-0000AD050000}"/>
    <cellStyle name="20% - Accent5 9 3 2" xfId="1463" xr:uid="{00000000-0005-0000-0000-0000AE050000}"/>
    <cellStyle name="20% - Accent5 9 3 2 2" xfId="6152" xr:uid="{00000000-0005-0000-0000-0000AF050000}"/>
    <cellStyle name="20% - Accent5 9 3 3" xfId="1794" xr:uid="{00000000-0005-0000-0000-0000B0050000}"/>
    <cellStyle name="20% - Accent5 9 3 4" xfId="1233" xr:uid="{00000000-0005-0000-0000-0000B1050000}"/>
    <cellStyle name="20% - Accent5 9 3 5" xfId="6151" xr:uid="{00000000-0005-0000-0000-0000B2050000}"/>
    <cellStyle name="20% - Accent5 9 4" xfId="1460" xr:uid="{00000000-0005-0000-0000-0000B3050000}"/>
    <cellStyle name="20% - Accent5 9 4 2" xfId="2465" xr:uid="{00000000-0005-0000-0000-0000B4050000}"/>
    <cellStyle name="20% - Accent5 9 4 2 2" xfId="6154" xr:uid="{00000000-0005-0000-0000-0000B5050000}"/>
    <cellStyle name="20% - Accent5 9 4 3" xfId="2464" xr:uid="{00000000-0005-0000-0000-0000B6050000}"/>
    <cellStyle name="20% - Accent5 9 4 4" xfId="6153" xr:uid="{00000000-0005-0000-0000-0000B7050000}"/>
    <cellStyle name="20% - Accent5 9 5" xfId="1791" xr:uid="{00000000-0005-0000-0000-0000B8050000}"/>
    <cellStyle name="20% - Accent5 9 5 2" xfId="2466" xr:uid="{00000000-0005-0000-0000-0000B9050000}"/>
    <cellStyle name="20% - Accent5 9 5 2 2" xfId="6156" xr:uid="{00000000-0005-0000-0000-0000BA050000}"/>
    <cellStyle name="20% - Accent5 9 5 3" xfId="6155" xr:uid="{00000000-0005-0000-0000-0000BB050000}"/>
    <cellStyle name="20% - Accent5 9 6" xfId="895" xr:uid="{00000000-0005-0000-0000-0000BC050000}"/>
    <cellStyle name="20% - Accent5 9 7" xfId="2460" xr:uid="{00000000-0005-0000-0000-0000BD050000}"/>
    <cellStyle name="20% - Accent6 10" xfId="277" xr:uid="{00000000-0005-0000-0000-0000BE050000}"/>
    <cellStyle name="20% - Accent6 10 2" xfId="898" xr:uid="{00000000-0005-0000-0000-0000BF050000}"/>
    <cellStyle name="20% - Accent6 10 2 2" xfId="1236" xr:uid="{00000000-0005-0000-0000-0000C0050000}"/>
    <cellStyle name="20% - Accent6 10 2 2 2" xfId="1466" xr:uid="{00000000-0005-0000-0000-0000C1050000}"/>
    <cellStyle name="20% - Accent6 10 2 2 2 2" xfId="2468" xr:uid="{00000000-0005-0000-0000-0000C2050000}"/>
    <cellStyle name="20% - Accent6 10 2 2 2 3" xfId="6160" xr:uid="{00000000-0005-0000-0000-0000C3050000}"/>
    <cellStyle name="20% - Accent6 10 2 2 3" xfId="1797" xr:uid="{00000000-0005-0000-0000-0000C4050000}"/>
    <cellStyle name="20% - Accent6 10 2 2 4" xfId="2467" xr:uid="{00000000-0005-0000-0000-0000C5050000}"/>
    <cellStyle name="20% - Accent6 10 2 2 5" xfId="6159" xr:uid="{00000000-0005-0000-0000-0000C6050000}"/>
    <cellStyle name="20% - Accent6 10 2 3" xfId="1465" xr:uid="{00000000-0005-0000-0000-0000C7050000}"/>
    <cellStyle name="20% - Accent6 10 2 3 2" xfId="2469" xr:uid="{00000000-0005-0000-0000-0000C8050000}"/>
    <cellStyle name="20% - Accent6 10 2 3 2 2" xfId="6162" xr:uid="{00000000-0005-0000-0000-0000C9050000}"/>
    <cellStyle name="20% - Accent6 10 2 3 3" xfId="6161" xr:uid="{00000000-0005-0000-0000-0000CA050000}"/>
    <cellStyle name="20% - Accent6 10 2 4" xfId="1796" xr:uid="{00000000-0005-0000-0000-0000CB050000}"/>
    <cellStyle name="20% - Accent6 10 2 4 2" xfId="6163" xr:uid="{00000000-0005-0000-0000-0000CC050000}"/>
    <cellStyle name="20% - Accent6 10 2 5" xfId="6158" xr:uid="{00000000-0005-0000-0000-0000CD050000}"/>
    <cellStyle name="20% - Accent6 10 3" xfId="1235" xr:uid="{00000000-0005-0000-0000-0000CE050000}"/>
    <cellStyle name="20% - Accent6 10 3 2" xfId="1467" xr:uid="{00000000-0005-0000-0000-0000CF050000}"/>
    <cellStyle name="20% - Accent6 10 3 2 2" xfId="6165" xr:uid="{00000000-0005-0000-0000-0000D0050000}"/>
    <cellStyle name="20% - Accent6 10 3 3" xfId="1798" xr:uid="{00000000-0005-0000-0000-0000D1050000}"/>
    <cellStyle name="20% - Accent6 10 3 4" xfId="6164" xr:uid="{00000000-0005-0000-0000-0000D2050000}"/>
    <cellStyle name="20% - Accent6 10 4" xfId="1464" xr:uid="{00000000-0005-0000-0000-0000D3050000}"/>
    <cellStyle name="20% - Accent6 10 4 2" xfId="2471" xr:uid="{00000000-0005-0000-0000-0000D4050000}"/>
    <cellStyle name="20% - Accent6 10 4 2 2" xfId="6167" xr:uid="{00000000-0005-0000-0000-0000D5050000}"/>
    <cellStyle name="20% - Accent6 10 4 3" xfId="2470" xr:uid="{00000000-0005-0000-0000-0000D6050000}"/>
    <cellStyle name="20% - Accent6 10 4 4" xfId="6166" xr:uid="{00000000-0005-0000-0000-0000D7050000}"/>
    <cellStyle name="20% - Accent6 10 5" xfId="1795" xr:uid="{00000000-0005-0000-0000-0000D8050000}"/>
    <cellStyle name="20% - Accent6 10 5 2" xfId="2472" xr:uid="{00000000-0005-0000-0000-0000D9050000}"/>
    <cellStyle name="20% - Accent6 10 5 2 2" xfId="6169" xr:uid="{00000000-0005-0000-0000-0000DA050000}"/>
    <cellStyle name="20% - Accent6 10 5 3" xfId="6168" xr:uid="{00000000-0005-0000-0000-0000DB050000}"/>
    <cellStyle name="20% - Accent6 10 6" xfId="897" xr:uid="{00000000-0005-0000-0000-0000DC050000}"/>
    <cellStyle name="20% - Accent6 10 6 2" xfId="6170" xr:uid="{00000000-0005-0000-0000-0000DD050000}"/>
    <cellStyle name="20% - Accent6 10 7" xfId="6157" xr:uid="{00000000-0005-0000-0000-0000DE050000}"/>
    <cellStyle name="20% - Accent6 11" xfId="793" xr:uid="{00000000-0005-0000-0000-0000DF050000}"/>
    <cellStyle name="20% - Accent6 11 2" xfId="900" xr:uid="{00000000-0005-0000-0000-0000E0050000}"/>
    <cellStyle name="20% - Accent6 11 2 2" xfId="1238" xr:uid="{00000000-0005-0000-0000-0000E1050000}"/>
    <cellStyle name="20% - Accent6 11 2 2 2" xfId="1470" xr:uid="{00000000-0005-0000-0000-0000E2050000}"/>
    <cellStyle name="20% - Accent6 11 2 2 2 2" xfId="2474" xr:uid="{00000000-0005-0000-0000-0000E3050000}"/>
    <cellStyle name="20% - Accent6 11 2 2 2 3" xfId="6174" xr:uid="{00000000-0005-0000-0000-0000E4050000}"/>
    <cellStyle name="20% - Accent6 11 2 2 3" xfId="1801" xr:uid="{00000000-0005-0000-0000-0000E5050000}"/>
    <cellStyle name="20% - Accent6 11 2 2 4" xfId="2473" xr:uid="{00000000-0005-0000-0000-0000E6050000}"/>
    <cellStyle name="20% - Accent6 11 2 2 5" xfId="6173" xr:uid="{00000000-0005-0000-0000-0000E7050000}"/>
    <cellStyle name="20% - Accent6 11 2 3" xfId="1469" xr:uid="{00000000-0005-0000-0000-0000E8050000}"/>
    <cellStyle name="20% - Accent6 11 2 3 2" xfId="2475" xr:uid="{00000000-0005-0000-0000-0000E9050000}"/>
    <cellStyle name="20% - Accent6 11 2 3 2 2" xfId="6176" xr:uid="{00000000-0005-0000-0000-0000EA050000}"/>
    <cellStyle name="20% - Accent6 11 2 3 3" xfId="6175" xr:uid="{00000000-0005-0000-0000-0000EB050000}"/>
    <cellStyle name="20% - Accent6 11 2 4" xfId="1800" xr:uid="{00000000-0005-0000-0000-0000EC050000}"/>
    <cellStyle name="20% - Accent6 11 2 4 2" xfId="6177" xr:uid="{00000000-0005-0000-0000-0000ED050000}"/>
    <cellStyle name="20% - Accent6 11 2 5" xfId="6172" xr:uid="{00000000-0005-0000-0000-0000EE050000}"/>
    <cellStyle name="20% - Accent6 11 3" xfId="1237" xr:uid="{00000000-0005-0000-0000-0000EF050000}"/>
    <cellStyle name="20% - Accent6 11 3 2" xfId="1471" xr:uid="{00000000-0005-0000-0000-0000F0050000}"/>
    <cellStyle name="20% - Accent6 11 3 2 2" xfId="2477" xr:uid="{00000000-0005-0000-0000-0000F1050000}"/>
    <cellStyle name="20% - Accent6 11 3 2 3" xfId="6179" xr:uid="{00000000-0005-0000-0000-0000F2050000}"/>
    <cellStyle name="20% - Accent6 11 3 3" xfId="1802" xr:uid="{00000000-0005-0000-0000-0000F3050000}"/>
    <cellStyle name="20% - Accent6 11 3 4" xfId="2476" xr:uid="{00000000-0005-0000-0000-0000F4050000}"/>
    <cellStyle name="20% - Accent6 11 3 5" xfId="6178" xr:uid="{00000000-0005-0000-0000-0000F5050000}"/>
    <cellStyle name="20% - Accent6 11 4" xfId="1468" xr:uid="{00000000-0005-0000-0000-0000F6050000}"/>
    <cellStyle name="20% - Accent6 11 4 2" xfId="2478" xr:uid="{00000000-0005-0000-0000-0000F7050000}"/>
    <cellStyle name="20% - Accent6 11 4 2 2" xfId="6181" xr:uid="{00000000-0005-0000-0000-0000F8050000}"/>
    <cellStyle name="20% - Accent6 11 4 3" xfId="6180" xr:uid="{00000000-0005-0000-0000-0000F9050000}"/>
    <cellStyle name="20% - Accent6 11 5" xfId="1799" xr:uid="{00000000-0005-0000-0000-0000FA050000}"/>
    <cellStyle name="20% - Accent6 11 5 2" xfId="6182" xr:uid="{00000000-0005-0000-0000-0000FB050000}"/>
    <cellStyle name="20% - Accent6 11 6" xfId="899" xr:uid="{00000000-0005-0000-0000-0000FC050000}"/>
    <cellStyle name="20% - Accent6 11 7" xfId="6171" xr:uid="{00000000-0005-0000-0000-0000FD050000}"/>
    <cellStyle name="20% - Accent6 12" xfId="901" xr:uid="{00000000-0005-0000-0000-0000FE050000}"/>
    <cellStyle name="20% - Accent6 12 2" xfId="2479" xr:uid="{00000000-0005-0000-0000-0000FF050000}"/>
    <cellStyle name="20% - Accent6 12 2 2" xfId="2480" xr:uid="{00000000-0005-0000-0000-000000060000}"/>
    <cellStyle name="20% - Accent6 12 3" xfId="2481" xr:uid="{00000000-0005-0000-0000-000001060000}"/>
    <cellStyle name="20% - Accent6 13" xfId="902" xr:uid="{00000000-0005-0000-0000-000002060000}"/>
    <cellStyle name="20% - Accent6 13 2" xfId="1239" xr:uid="{00000000-0005-0000-0000-000003060000}"/>
    <cellStyle name="20% - Accent6 13 2 2" xfId="1473" xr:uid="{00000000-0005-0000-0000-000004060000}"/>
    <cellStyle name="20% - Accent6 13 2 2 2" xfId="2483" xr:uid="{00000000-0005-0000-0000-000005060000}"/>
    <cellStyle name="20% - Accent6 13 2 2 3" xfId="6185" xr:uid="{00000000-0005-0000-0000-000006060000}"/>
    <cellStyle name="20% - Accent6 13 2 3" xfId="1804" xr:uid="{00000000-0005-0000-0000-000007060000}"/>
    <cellStyle name="20% - Accent6 13 2 4" xfId="2482" xr:uid="{00000000-0005-0000-0000-000008060000}"/>
    <cellStyle name="20% - Accent6 13 2 5" xfId="6184" xr:uid="{00000000-0005-0000-0000-000009060000}"/>
    <cellStyle name="20% - Accent6 13 3" xfId="1472" xr:uid="{00000000-0005-0000-0000-00000A060000}"/>
    <cellStyle name="20% - Accent6 13 3 2" xfId="2484" xr:uid="{00000000-0005-0000-0000-00000B060000}"/>
    <cellStyle name="20% - Accent6 13 3 2 2" xfId="6187" xr:uid="{00000000-0005-0000-0000-00000C060000}"/>
    <cellStyle name="20% - Accent6 13 3 3" xfId="6186" xr:uid="{00000000-0005-0000-0000-00000D060000}"/>
    <cellStyle name="20% - Accent6 13 4" xfId="1803" xr:uid="{00000000-0005-0000-0000-00000E060000}"/>
    <cellStyle name="20% - Accent6 13 4 2" xfId="6188" xr:uid="{00000000-0005-0000-0000-00000F060000}"/>
    <cellStyle name="20% - Accent6 13 5" xfId="6183" xr:uid="{00000000-0005-0000-0000-000010060000}"/>
    <cellStyle name="20% - Accent6 14" xfId="903" xr:uid="{00000000-0005-0000-0000-000011060000}"/>
    <cellStyle name="20% - Accent6 14 2" xfId="2485" xr:uid="{00000000-0005-0000-0000-000012060000}"/>
    <cellStyle name="20% - Accent6 14 2 2" xfId="2486" xr:uid="{00000000-0005-0000-0000-000013060000}"/>
    <cellStyle name="20% - Accent6 14 3" xfId="2487" xr:uid="{00000000-0005-0000-0000-000014060000}"/>
    <cellStyle name="20% - Accent6 15" xfId="904" xr:uid="{00000000-0005-0000-0000-000015060000}"/>
    <cellStyle name="20% - Accent6 15 2" xfId="1240" xr:uid="{00000000-0005-0000-0000-000016060000}"/>
    <cellStyle name="20% - Accent6 15 2 2" xfId="1475" xr:uid="{00000000-0005-0000-0000-000017060000}"/>
    <cellStyle name="20% - Accent6 15 2 2 2" xfId="2489" xr:uid="{00000000-0005-0000-0000-000018060000}"/>
    <cellStyle name="20% - Accent6 15 2 2 3" xfId="6191" xr:uid="{00000000-0005-0000-0000-000019060000}"/>
    <cellStyle name="20% - Accent6 15 2 3" xfId="1806" xr:uid="{00000000-0005-0000-0000-00001A060000}"/>
    <cellStyle name="20% - Accent6 15 2 4" xfId="2488" xr:uid="{00000000-0005-0000-0000-00001B060000}"/>
    <cellStyle name="20% - Accent6 15 2 5" xfId="6190" xr:uid="{00000000-0005-0000-0000-00001C060000}"/>
    <cellStyle name="20% - Accent6 15 3" xfId="1474" xr:uid="{00000000-0005-0000-0000-00001D060000}"/>
    <cellStyle name="20% - Accent6 15 3 2" xfId="2490" xr:uid="{00000000-0005-0000-0000-00001E060000}"/>
    <cellStyle name="20% - Accent6 15 3 2 2" xfId="6193" xr:uid="{00000000-0005-0000-0000-00001F060000}"/>
    <cellStyle name="20% - Accent6 15 3 3" xfId="6192" xr:uid="{00000000-0005-0000-0000-000020060000}"/>
    <cellStyle name="20% - Accent6 15 4" xfId="1805" xr:uid="{00000000-0005-0000-0000-000021060000}"/>
    <cellStyle name="20% - Accent6 15 4 2" xfId="6194" xr:uid="{00000000-0005-0000-0000-000022060000}"/>
    <cellStyle name="20% - Accent6 15 5" xfId="6189" xr:uid="{00000000-0005-0000-0000-000023060000}"/>
    <cellStyle name="20% - Accent6 16" xfId="905" xr:uid="{00000000-0005-0000-0000-000024060000}"/>
    <cellStyle name="20% - Accent6 16 2" xfId="1241" xr:uid="{00000000-0005-0000-0000-000025060000}"/>
    <cellStyle name="20% - Accent6 16 2 2" xfId="1477" xr:uid="{00000000-0005-0000-0000-000026060000}"/>
    <cellStyle name="20% - Accent6 16 2 2 2" xfId="2492" xr:uid="{00000000-0005-0000-0000-000027060000}"/>
    <cellStyle name="20% - Accent6 16 2 2 3" xfId="6197" xr:uid="{00000000-0005-0000-0000-000028060000}"/>
    <cellStyle name="20% - Accent6 16 2 3" xfId="1808" xr:uid="{00000000-0005-0000-0000-000029060000}"/>
    <cellStyle name="20% - Accent6 16 2 4" xfId="2491" xr:uid="{00000000-0005-0000-0000-00002A060000}"/>
    <cellStyle name="20% - Accent6 16 2 5" xfId="6196" xr:uid="{00000000-0005-0000-0000-00002B060000}"/>
    <cellStyle name="20% - Accent6 16 3" xfId="1476" xr:uid="{00000000-0005-0000-0000-00002C060000}"/>
    <cellStyle name="20% - Accent6 16 3 2" xfId="2493" xr:uid="{00000000-0005-0000-0000-00002D060000}"/>
    <cellStyle name="20% - Accent6 16 3 2 2" xfId="6199" xr:uid="{00000000-0005-0000-0000-00002E060000}"/>
    <cellStyle name="20% - Accent6 16 3 3" xfId="6198" xr:uid="{00000000-0005-0000-0000-00002F060000}"/>
    <cellStyle name="20% - Accent6 16 4" xfId="1807" xr:uid="{00000000-0005-0000-0000-000030060000}"/>
    <cellStyle name="20% - Accent6 16 4 2" xfId="6200" xr:uid="{00000000-0005-0000-0000-000031060000}"/>
    <cellStyle name="20% - Accent6 16 5" xfId="6195" xr:uid="{00000000-0005-0000-0000-000032060000}"/>
    <cellStyle name="20% - Accent6 17" xfId="2022" xr:uid="{00000000-0005-0000-0000-000033060000}"/>
    <cellStyle name="20% - Accent6 17 2" xfId="2494" xr:uid="{00000000-0005-0000-0000-000034060000}"/>
    <cellStyle name="20% - Accent6 18" xfId="1349" xr:uid="{00000000-0005-0000-0000-000035060000}"/>
    <cellStyle name="20% - Accent6 18 2" xfId="2495" xr:uid="{00000000-0005-0000-0000-000036060000}"/>
    <cellStyle name="20% - Accent6 18 2 2" xfId="6202" xr:uid="{00000000-0005-0000-0000-000037060000}"/>
    <cellStyle name="20% - Accent6 18 3" xfId="6201" xr:uid="{00000000-0005-0000-0000-000038060000}"/>
    <cellStyle name="20% - Accent6 19" xfId="2496" xr:uid="{00000000-0005-0000-0000-000039060000}"/>
    <cellStyle name="20% - Accent6 19 2" xfId="2497" xr:uid="{00000000-0005-0000-0000-00003A060000}"/>
    <cellStyle name="20% - Accent6 19 2 2" xfId="6204" xr:uid="{00000000-0005-0000-0000-00003B060000}"/>
    <cellStyle name="20% - Accent6 19 3" xfId="6203" xr:uid="{00000000-0005-0000-0000-00003C060000}"/>
    <cellStyle name="20% - Accent6 2" xfId="90" xr:uid="{00000000-0005-0000-0000-00003D060000}"/>
    <cellStyle name="20% - Accent6 2 2" xfId="91" xr:uid="{00000000-0005-0000-0000-00003E060000}"/>
    <cellStyle name="20% - Accent6 2 2 2" xfId="92" xr:uid="{00000000-0005-0000-0000-00003F060000}"/>
    <cellStyle name="20% - Accent6 2 2 2 2" xfId="554" xr:uid="{00000000-0005-0000-0000-000040060000}"/>
    <cellStyle name="20% - Accent6 2 2 2 2 2" xfId="1480" xr:uid="{00000000-0005-0000-0000-000041060000}"/>
    <cellStyle name="20% - Accent6 2 2 2 2 2 2" xfId="6207" xr:uid="{00000000-0005-0000-0000-000042060000}"/>
    <cellStyle name="20% - Accent6 2 2 2 2 3" xfId="6206" xr:uid="{00000000-0005-0000-0000-000043060000}"/>
    <cellStyle name="20% - Accent6 2 2 2 3" xfId="389" xr:uid="{00000000-0005-0000-0000-000044060000}"/>
    <cellStyle name="20% - Accent6 2 2 2 3 2" xfId="1811" xr:uid="{00000000-0005-0000-0000-000045060000}"/>
    <cellStyle name="20% - Accent6 2 2 2 3 2 2" xfId="2500" xr:uid="{00000000-0005-0000-0000-000046060000}"/>
    <cellStyle name="20% - Accent6 2 2 2 3 2 3" xfId="6209" xr:uid="{00000000-0005-0000-0000-000047060000}"/>
    <cellStyle name="20% - Accent6 2 2 2 3 3" xfId="2499" xr:uid="{00000000-0005-0000-0000-000048060000}"/>
    <cellStyle name="20% - Accent6 2 2 2 3 4" xfId="6208" xr:uid="{00000000-0005-0000-0000-000049060000}"/>
    <cellStyle name="20% - Accent6 2 2 2 4" xfId="1243" xr:uid="{00000000-0005-0000-0000-00004A060000}"/>
    <cellStyle name="20% - Accent6 2 2 2 4 2" xfId="2501" xr:uid="{00000000-0005-0000-0000-00004B060000}"/>
    <cellStyle name="20% - Accent6 2 2 2 4 2 2" xfId="6211" xr:uid="{00000000-0005-0000-0000-00004C060000}"/>
    <cellStyle name="20% - Accent6 2 2 2 4 3" xfId="6210" xr:uid="{00000000-0005-0000-0000-00004D060000}"/>
    <cellStyle name="20% - Accent6 2 2 2 5" xfId="2502" xr:uid="{00000000-0005-0000-0000-00004E060000}"/>
    <cellStyle name="20% - Accent6 2 2 2 5 2" xfId="6212" xr:uid="{00000000-0005-0000-0000-00004F060000}"/>
    <cellStyle name="20% - Accent6 2 2 2 6" xfId="2498" xr:uid="{00000000-0005-0000-0000-000050060000}"/>
    <cellStyle name="20% - Accent6 2 2 3" xfId="493" xr:uid="{00000000-0005-0000-0000-000051060000}"/>
    <cellStyle name="20% - Accent6 2 2 3 2" xfId="1479" xr:uid="{00000000-0005-0000-0000-000052060000}"/>
    <cellStyle name="20% - Accent6 2 2 3 3" xfId="6213" xr:uid="{00000000-0005-0000-0000-000053060000}"/>
    <cellStyle name="20% - Accent6 2 2 4" xfId="327" xr:uid="{00000000-0005-0000-0000-000054060000}"/>
    <cellStyle name="20% - Accent6 2 2 4 2" xfId="1810" xr:uid="{00000000-0005-0000-0000-000055060000}"/>
    <cellStyle name="20% - Accent6 2 2 5" xfId="907" xr:uid="{00000000-0005-0000-0000-000056060000}"/>
    <cellStyle name="20% - Accent6 2 3" xfId="93" xr:uid="{00000000-0005-0000-0000-000057060000}"/>
    <cellStyle name="20% - Accent6 2 3 2" xfId="523" xr:uid="{00000000-0005-0000-0000-000058060000}"/>
    <cellStyle name="20% - Accent6 2 3 2 2" xfId="1481" xr:uid="{00000000-0005-0000-0000-000059060000}"/>
    <cellStyle name="20% - Accent6 2 3 2 2 2" xfId="6215" xr:uid="{00000000-0005-0000-0000-00005A060000}"/>
    <cellStyle name="20% - Accent6 2 3 2 3" xfId="6214" xr:uid="{00000000-0005-0000-0000-00005B060000}"/>
    <cellStyle name="20% - Accent6 2 3 3" xfId="358" xr:uid="{00000000-0005-0000-0000-00005C060000}"/>
    <cellStyle name="20% - Accent6 2 3 3 2" xfId="1812" xr:uid="{00000000-0005-0000-0000-00005D060000}"/>
    <cellStyle name="20% - Accent6 2 3 3 2 2" xfId="2505" xr:uid="{00000000-0005-0000-0000-00005E060000}"/>
    <cellStyle name="20% - Accent6 2 3 3 2 3" xfId="6217" xr:uid="{00000000-0005-0000-0000-00005F060000}"/>
    <cellStyle name="20% - Accent6 2 3 3 3" xfId="2504" xr:uid="{00000000-0005-0000-0000-000060060000}"/>
    <cellStyle name="20% - Accent6 2 3 3 4" xfId="6216" xr:uid="{00000000-0005-0000-0000-000061060000}"/>
    <cellStyle name="20% - Accent6 2 3 4" xfId="1242" xr:uid="{00000000-0005-0000-0000-000062060000}"/>
    <cellStyle name="20% - Accent6 2 3 4 2" xfId="2506" xr:uid="{00000000-0005-0000-0000-000063060000}"/>
    <cellStyle name="20% - Accent6 2 3 4 2 2" xfId="6219" xr:uid="{00000000-0005-0000-0000-000064060000}"/>
    <cellStyle name="20% - Accent6 2 3 4 3" xfId="6218" xr:uid="{00000000-0005-0000-0000-000065060000}"/>
    <cellStyle name="20% - Accent6 2 3 5" xfId="2507" xr:uid="{00000000-0005-0000-0000-000066060000}"/>
    <cellStyle name="20% - Accent6 2 3 5 2" xfId="6220" xr:uid="{00000000-0005-0000-0000-000067060000}"/>
    <cellStyle name="20% - Accent6 2 3 6" xfId="2503" xr:uid="{00000000-0005-0000-0000-000068060000}"/>
    <cellStyle name="20% - Accent6 2 4" xfId="94" xr:uid="{00000000-0005-0000-0000-000069060000}"/>
    <cellStyle name="20% - Accent6 2 4 2" xfId="462" xr:uid="{00000000-0005-0000-0000-00006A060000}"/>
    <cellStyle name="20% - Accent6 2 4 3" xfId="1478" xr:uid="{00000000-0005-0000-0000-00006B060000}"/>
    <cellStyle name="20% - Accent6 2 4 4" xfId="6221" xr:uid="{00000000-0005-0000-0000-00006C060000}"/>
    <cellStyle name="20% - Accent6 2 5" xfId="294" xr:uid="{00000000-0005-0000-0000-00006D060000}"/>
    <cellStyle name="20% - Accent6 2 5 2" xfId="1809" xr:uid="{00000000-0005-0000-0000-00006E060000}"/>
    <cellStyle name="20% - Accent6 2 5 3" xfId="6222" xr:uid="{00000000-0005-0000-0000-00006F060000}"/>
    <cellStyle name="20% - Accent6 2 6" xfId="906" xr:uid="{00000000-0005-0000-0000-000070060000}"/>
    <cellStyle name="20% - Accent6 2 7" xfId="6205" xr:uid="{00000000-0005-0000-0000-000071060000}"/>
    <cellStyle name="20% - Accent6 20" xfId="2508" xr:uid="{00000000-0005-0000-0000-000072060000}"/>
    <cellStyle name="20% - Accent6 20 2" xfId="6223" xr:uid="{00000000-0005-0000-0000-000073060000}"/>
    <cellStyle name="20% - Accent6 21" xfId="2509" xr:uid="{00000000-0005-0000-0000-000074060000}"/>
    <cellStyle name="20% - Accent6 21 2" xfId="6224" xr:uid="{00000000-0005-0000-0000-000075060000}"/>
    <cellStyle name="20% - Accent6 22" xfId="2510" xr:uid="{00000000-0005-0000-0000-000076060000}"/>
    <cellStyle name="20% - Accent6 22 2" xfId="6225" xr:uid="{00000000-0005-0000-0000-000077060000}"/>
    <cellStyle name="20% - Accent6 23" xfId="7073" xr:uid="{00000000-0005-0000-0000-000078060000}"/>
    <cellStyle name="20% - Accent6 24" xfId="7087" xr:uid="{00000000-0005-0000-0000-000079060000}"/>
    <cellStyle name="20% - Accent6 25" xfId="62" xr:uid="{00000000-0005-0000-0000-00007A060000}"/>
    <cellStyle name="20% - Accent6 3" xfId="310" xr:uid="{00000000-0005-0000-0000-00007B060000}"/>
    <cellStyle name="20% - Accent6 3 2" xfId="373" xr:uid="{00000000-0005-0000-0000-00007C060000}"/>
    <cellStyle name="20% - Accent6 3 2 2" xfId="538" xr:uid="{00000000-0005-0000-0000-00007D060000}"/>
    <cellStyle name="20% - Accent6 3 2 2 2" xfId="2513" xr:uid="{00000000-0005-0000-0000-00007E060000}"/>
    <cellStyle name="20% - Accent6 3 2 3" xfId="2512" xr:uid="{00000000-0005-0000-0000-00007F060000}"/>
    <cellStyle name="20% - Accent6 3 3" xfId="477" xr:uid="{00000000-0005-0000-0000-000080060000}"/>
    <cellStyle name="20% - Accent6 3 3 2" xfId="2515" xr:uid="{00000000-0005-0000-0000-000081060000}"/>
    <cellStyle name="20% - Accent6 3 3 2 2" xfId="2516" xr:uid="{00000000-0005-0000-0000-000082060000}"/>
    <cellStyle name="20% - Accent6 3 3 3" xfId="2517" xr:uid="{00000000-0005-0000-0000-000083060000}"/>
    <cellStyle name="20% - Accent6 3 3 4" xfId="2518" xr:uid="{00000000-0005-0000-0000-000084060000}"/>
    <cellStyle name="20% - Accent6 3 3 5" xfId="2514" xr:uid="{00000000-0005-0000-0000-000085060000}"/>
    <cellStyle name="20% - Accent6 3 4" xfId="908" xr:uid="{00000000-0005-0000-0000-000086060000}"/>
    <cellStyle name="20% - Accent6 3 4 2" xfId="2519" xr:uid="{00000000-0005-0000-0000-000087060000}"/>
    <cellStyle name="20% - Accent6 3 4 3" xfId="6227" xr:uid="{00000000-0005-0000-0000-000088060000}"/>
    <cellStyle name="20% - Accent6 3 5" xfId="2511" xr:uid="{00000000-0005-0000-0000-000089060000}"/>
    <cellStyle name="20% - Accent6 3 6" xfId="6226" xr:uid="{00000000-0005-0000-0000-00008A060000}"/>
    <cellStyle name="20% - Accent6 4" xfId="342" xr:uid="{00000000-0005-0000-0000-00008B060000}"/>
    <cellStyle name="20% - Accent6 4 2" xfId="507" xr:uid="{00000000-0005-0000-0000-00008C060000}"/>
    <cellStyle name="20% - Accent6 4 2 2" xfId="2521" xr:uid="{00000000-0005-0000-0000-00008D060000}"/>
    <cellStyle name="20% - Accent6 4 3" xfId="909" xr:uid="{00000000-0005-0000-0000-00008E060000}"/>
    <cellStyle name="20% - Accent6 4 3 2" xfId="2523" xr:uid="{00000000-0005-0000-0000-00008F060000}"/>
    <cellStyle name="20% - Accent6 4 3 2 2" xfId="2524" xr:uid="{00000000-0005-0000-0000-000090060000}"/>
    <cellStyle name="20% - Accent6 4 3 3" xfId="2525" xr:uid="{00000000-0005-0000-0000-000091060000}"/>
    <cellStyle name="20% - Accent6 4 3 4" xfId="2526" xr:uid="{00000000-0005-0000-0000-000092060000}"/>
    <cellStyle name="20% - Accent6 4 3 5" xfId="2522" xr:uid="{00000000-0005-0000-0000-000093060000}"/>
    <cellStyle name="20% - Accent6 4 4" xfId="2527" xr:uid="{00000000-0005-0000-0000-000094060000}"/>
    <cellStyle name="20% - Accent6 4 4 2" xfId="6229" xr:uid="{00000000-0005-0000-0000-000095060000}"/>
    <cellStyle name="20% - Accent6 4 5" xfId="2520" xr:uid="{00000000-0005-0000-0000-000096060000}"/>
    <cellStyle name="20% - Accent6 4 6" xfId="6228" xr:uid="{00000000-0005-0000-0000-000097060000}"/>
    <cellStyle name="20% - Accent6 5" xfId="405" xr:uid="{00000000-0005-0000-0000-000098060000}"/>
    <cellStyle name="20% - Accent6 5 2" xfId="910" xr:uid="{00000000-0005-0000-0000-000099060000}"/>
    <cellStyle name="20% - Accent6 5 2 2" xfId="2529" xr:uid="{00000000-0005-0000-0000-00009A060000}"/>
    <cellStyle name="20% - Accent6 5 2 3" xfId="2530" xr:uid="{00000000-0005-0000-0000-00009B060000}"/>
    <cellStyle name="20% - Accent6 5 2 3 2" xfId="6231" xr:uid="{00000000-0005-0000-0000-00009C060000}"/>
    <cellStyle name="20% - Accent6 5 3" xfId="2531" xr:uid="{00000000-0005-0000-0000-00009D060000}"/>
    <cellStyle name="20% - Accent6 5 4" xfId="2532" xr:uid="{00000000-0005-0000-0000-00009E060000}"/>
    <cellStyle name="20% - Accent6 5 5" xfId="2533" xr:uid="{00000000-0005-0000-0000-00009F060000}"/>
    <cellStyle name="20% - Accent6 5 5 2" xfId="6232" xr:uid="{00000000-0005-0000-0000-0000A0060000}"/>
    <cellStyle name="20% - Accent6 5 6" xfId="2534" xr:uid="{00000000-0005-0000-0000-0000A1060000}"/>
    <cellStyle name="20% - Accent6 5 6 2" xfId="6233" xr:uid="{00000000-0005-0000-0000-0000A2060000}"/>
    <cellStyle name="20% - Accent6 5 7" xfId="2528" xr:uid="{00000000-0005-0000-0000-0000A3060000}"/>
    <cellStyle name="20% - Accent6 5 8" xfId="6230" xr:uid="{00000000-0005-0000-0000-0000A4060000}"/>
    <cellStyle name="20% - Accent6 6" xfId="444" xr:uid="{00000000-0005-0000-0000-0000A5060000}"/>
    <cellStyle name="20% - Accent6 6 2" xfId="911" xr:uid="{00000000-0005-0000-0000-0000A6060000}"/>
    <cellStyle name="20% - Accent6 6 2 2" xfId="2535" xr:uid="{00000000-0005-0000-0000-0000A7060000}"/>
    <cellStyle name="20% - Accent6 6 2 3" xfId="2536" xr:uid="{00000000-0005-0000-0000-0000A8060000}"/>
    <cellStyle name="20% - Accent6 6 2 3 2" xfId="6234" xr:uid="{00000000-0005-0000-0000-0000A9060000}"/>
    <cellStyle name="20% - Accent6 6 3" xfId="2537" xr:uid="{00000000-0005-0000-0000-0000AA060000}"/>
    <cellStyle name="20% - Accent6 6 4" xfId="2538" xr:uid="{00000000-0005-0000-0000-0000AB060000}"/>
    <cellStyle name="20% - Accent6 6 4 2" xfId="6235" xr:uid="{00000000-0005-0000-0000-0000AC060000}"/>
    <cellStyle name="20% - Accent6 7" xfId="601" xr:uid="{00000000-0005-0000-0000-0000AD060000}"/>
    <cellStyle name="20% - Accent6 7 2" xfId="645" xr:uid="{00000000-0005-0000-0000-0000AE060000}"/>
    <cellStyle name="20% - Accent6 7 2 2" xfId="729" xr:uid="{00000000-0005-0000-0000-0000AF060000}"/>
    <cellStyle name="20% - Accent6 7 2 2 2" xfId="2540" xr:uid="{00000000-0005-0000-0000-0000B0060000}"/>
    <cellStyle name="20% - Accent6 7 2 3" xfId="2541" xr:uid="{00000000-0005-0000-0000-0000B1060000}"/>
    <cellStyle name="20% - Accent6 7 2 3 2" xfId="6236" xr:uid="{00000000-0005-0000-0000-0000B2060000}"/>
    <cellStyle name="20% - Accent6 7 2 4" xfId="2539" xr:uid="{00000000-0005-0000-0000-0000B3060000}"/>
    <cellStyle name="20% - Accent6 7 3" xfId="687" xr:uid="{00000000-0005-0000-0000-0000B4060000}"/>
    <cellStyle name="20% - Accent6 7 3 2" xfId="2542" xr:uid="{00000000-0005-0000-0000-0000B5060000}"/>
    <cellStyle name="20% - Accent6 7 4" xfId="912" xr:uid="{00000000-0005-0000-0000-0000B6060000}"/>
    <cellStyle name="20% - Accent6 7 4 2" xfId="2543" xr:uid="{00000000-0005-0000-0000-0000B7060000}"/>
    <cellStyle name="20% - Accent6 7 4 3" xfId="6237" xr:uid="{00000000-0005-0000-0000-0000B8060000}"/>
    <cellStyle name="20% - Accent6 8" xfId="616" xr:uid="{00000000-0005-0000-0000-0000B9060000}"/>
    <cellStyle name="20% - Accent6 8 2" xfId="659" xr:uid="{00000000-0005-0000-0000-0000BA060000}"/>
    <cellStyle name="20% - Accent6 8 2 2" xfId="743" xr:uid="{00000000-0005-0000-0000-0000BB060000}"/>
    <cellStyle name="20% - Accent6 8 2 2 2" xfId="2545" xr:uid="{00000000-0005-0000-0000-0000BC060000}"/>
    <cellStyle name="20% - Accent6 8 2 3" xfId="2544" xr:uid="{00000000-0005-0000-0000-0000BD060000}"/>
    <cellStyle name="20% - Accent6 8 3" xfId="701" xr:uid="{00000000-0005-0000-0000-0000BE060000}"/>
    <cellStyle name="20% - Accent6 8 3 2" xfId="2546" xr:uid="{00000000-0005-0000-0000-0000BF060000}"/>
    <cellStyle name="20% - Accent6 8 4" xfId="913" xr:uid="{00000000-0005-0000-0000-0000C0060000}"/>
    <cellStyle name="20% - Accent6 9" xfId="630" xr:uid="{00000000-0005-0000-0000-0000C1060000}"/>
    <cellStyle name="20% - Accent6 9 2" xfId="673" xr:uid="{00000000-0005-0000-0000-0000C2060000}"/>
    <cellStyle name="20% - Accent6 9 2 2" xfId="757" xr:uid="{00000000-0005-0000-0000-0000C3060000}"/>
    <cellStyle name="20% - Accent6 9 2 2 2" xfId="1484" xr:uid="{00000000-0005-0000-0000-0000C4060000}"/>
    <cellStyle name="20% - Accent6 9 2 2 2 2" xfId="2549" xr:uid="{00000000-0005-0000-0000-0000C5060000}"/>
    <cellStyle name="20% - Accent6 9 2 2 2 3" xfId="6240" xr:uid="{00000000-0005-0000-0000-0000C6060000}"/>
    <cellStyle name="20% - Accent6 9 2 2 3" xfId="1815" xr:uid="{00000000-0005-0000-0000-0000C7060000}"/>
    <cellStyle name="20% - Accent6 9 2 2 4" xfId="1245" xr:uid="{00000000-0005-0000-0000-0000C8060000}"/>
    <cellStyle name="20% - Accent6 9 2 2 5" xfId="2548" xr:uid="{00000000-0005-0000-0000-0000C9060000}"/>
    <cellStyle name="20% - Accent6 9 2 2 6" xfId="6239" xr:uid="{00000000-0005-0000-0000-0000CA060000}"/>
    <cellStyle name="20% - Accent6 9 2 3" xfId="1483" xr:uid="{00000000-0005-0000-0000-0000CB060000}"/>
    <cellStyle name="20% - Accent6 9 2 3 2" xfId="2550" xr:uid="{00000000-0005-0000-0000-0000CC060000}"/>
    <cellStyle name="20% - Accent6 9 2 3 2 2" xfId="6242" xr:uid="{00000000-0005-0000-0000-0000CD060000}"/>
    <cellStyle name="20% - Accent6 9 2 3 3" xfId="6241" xr:uid="{00000000-0005-0000-0000-0000CE060000}"/>
    <cellStyle name="20% - Accent6 9 2 4" xfId="1814" xr:uid="{00000000-0005-0000-0000-0000CF060000}"/>
    <cellStyle name="20% - Accent6 9 2 4 2" xfId="6243" xr:uid="{00000000-0005-0000-0000-0000D0060000}"/>
    <cellStyle name="20% - Accent6 9 2 5" xfId="915" xr:uid="{00000000-0005-0000-0000-0000D1060000}"/>
    <cellStyle name="20% - Accent6 9 2 6" xfId="6238" xr:uid="{00000000-0005-0000-0000-0000D2060000}"/>
    <cellStyle name="20% - Accent6 9 3" xfId="715" xr:uid="{00000000-0005-0000-0000-0000D3060000}"/>
    <cellStyle name="20% - Accent6 9 3 2" xfId="1485" xr:uid="{00000000-0005-0000-0000-0000D4060000}"/>
    <cellStyle name="20% - Accent6 9 3 2 2" xfId="6245" xr:uid="{00000000-0005-0000-0000-0000D5060000}"/>
    <cellStyle name="20% - Accent6 9 3 3" xfId="1816" xr:uid="{00000000-0005-0000-0000-0000D6060000}"/>
    <cellStyle name="20% - Accent6 9 3 4" xfId="1244" xr:uid="{00000000-0005-0000-0000-0000D7060000}"/>
    <cellStyle name="20% - Accent6 9 3 5" xfId="6244" xr:uid="{00000000-0005-0000-0000-0000D8060000}"/>
    <cellStyle name="20% - Accent6 9 4" xfId="1482" xr:uid="{00000000-0005-0000-0000-0000D9060000}"/>
    <cellStyle name="20% - Accent6 9 4 2" xfId="2552" xr:uid="{00000000-0005-0000-0000-0000DA060000}"/>
    <cellStyle name="20% - Accent6 9 4 2 2" xfId="6247" xr:uid="{00000000-0005-0000-0000-0000DB060000}"/>
    <cellStyle name="20% - Accent6 9 4 3" xfId="2551" xr:uid="{00000000-0005-0000-0000-0000DC060000}"/>
    <cellStyle name="20% - Accent6 9 4 4" xfId="6246" xr:uid="{00000000-0005-0000-0000-0000DD060000}"/>
    <cellStyle name="20% - Accent6 9 5" xfId="1813" xr:uid="{00000000-0005-0000-0000-0000DE060000}"/>
    <cellStyle name="20% - Accent6 9 5 2" xfId="2553" xr:uid="{00000000-0005-0000-0000-0000DF060000}"/>
    <cellStyle name="20% - Accent6 9 5 2 2" xfId="6249" xr:uid="{00000000-0005-0000-0000-0000E0060000}"/>
    <cellStyle name="20% - Accent6 9 5 3" xfId="6248" xr:uid="{00000000-0005-0000-0000-0000E1060000}"/>
    <cellStyle name="20% - Accent6 9 6" xfId="914" xr:uid="{00000000-0005-0000-0000-0000E2060000}"/>
    <cellStyle name="20% - Accent6 9 7" xfId="2547" xr:uid="{00000000-0005-0000-0000-0000E3060000}"/>
    <cellStyle name="40% - Accent1 10" xfId="258" xr:uid="{00000000-0005-0000-0000-0000E4060000}"/>
    <cellStyle name="40% - Accent1 10 2" xfId="917" xr:uid="{00000000-0005-0000-0000-0000E5060000}"/>
    <cellStyle name="40% - Accent1 10 2 2" xfId="1247" xr:uid="{00000000-0005-0000-0000-0000E6060000}"/>
    <cellStyle name="40% - Accent1 10 2 2 2" xfId="1488" xr:uid="{00000000-0005-0000-0000-0000E7060000}"/>
    <cellStyle name="40% - Accent1 10 2 2 2 2" xfId="2555" xr:uid="{00000000-0005-0000-0000-0000E8060000}"/>
    <cellStyle name="40% - Accent1 10 2 2 2 3" xfId="6253" xr:uid="{00000000-0005-0000-0000-0000E9060000}"/>
    <cellStyle name="40% - Accent1 10 2 2 3" xfId="1819" xr:uid="{00000000-0005-0000-0000-0000EA060000}"/>
    <cellStyle name="40% - Accent1 10 2 2 4" xfId="2554" xr:uid="{00000000-0005-0000-0000-0000EB060000}"/>
    <cellStyle name="40% - Accent1 10 2 2 5" xfId="6252" xr:uid="{00000000-0005-0000-0000-0000EC060000}"/>
    <cellStyle name="40% - Accent1 10 2 3" xfId="1487" xr:uid="{00000000-0005-0000-0000-0000ED060000}"/>
    <cellStyle name="40% - Accent1 10 2 3 2" xfId="2556" xr:uid="{00000000-0005-0000-0000-0000EE060000}"/>
    <cellStyle name="40% - Accent1 10 2 3 2 2" xfId="6255" xr:uid="{00000000-0005-0000-0000-0000EF060000}"/>
    <cellStyle name="40% - Accent1 10 2 3 3" xfId="6254" xr:uid="{00000000-0005-0000-0000-0000F0060000}"/>
    <cellStyle name="40% - Accent1 10 2 4" xfId="1818" xr:uid="{00000000-0005-0000-0000-0000F1060000}"/>
    <cellStyle name="40% - Accent1 10 2 4 2" xfId="6256" xr:uid="{00000000-0005-0000-0000-0000F2060000}"/>
    <cellStyle name="40% - Accent1 10 2 5" xfId="6251" xr:uid="{00000000-0005-0000-0000-0000F3060000}"/>
    <cellStyle name="40% - Accent1 10 3" xfId="1246" xr:uid="{00000000-0005-0000-0000-0000F4060000}"/>
    <cellStyle name="40% - Accent1 10 3 2" xfId="1489" xr:uid="{00000000-0005-0000-0000-0000F5060000}"/>
    <cellStyle name="40% - Accent1 10 3 2 2" xfId="6258" xr:uid="{00000000-0005-0000-0000-0000F6060000}"/>
    <cellStyle name="40% - Accent1 10 3 3" xfId="1820" xr:uid="{00000000-0005-0000-0000-0000F7060000}"/>
    <cellStyle name="40% - Accent1 10 3 4" xfId="6257" xr:uid="{00000000-0005-0000-0000-0000F8060000}"/>
    <cellStyle name="40% - Accent1 10 4" xfId="1486" xr:uid="{00000000-0005-0000-0000-0000F9060000}"/>
    <cellStyle name="40% - Accent1 10 4 2" xfId="2558" xr:uid="{00000000-0005-0000-0000-0000FA060000}"/>
    <cellStyle name="40% - Accent1 10 4 2 2" xfId="6260" xr:uid="{00000000-0005-0000-0000-0000FB060000}"/>
    <cellStyle name="40% - Accent1 10 4 3" xfId="2557" xr:uid="{00000000-0005-0000-0000-0000FC060000}"/>
    <cellStyle name="40% - Accent1 10 4 4" xfId="6259" xr:uid="{00000000-0005-0000-0000-0000FD060000}"/>
    <cellStyle name="40% - Accent1 10 5" xfId="1817" xr:uid="{00000000-0005-0000-0000-0000FE060000}"/>
    <cellStyle name="40% - Accent1 10 5 2" xfId="2559" xr:uid="{00000000-0005-0000-0000-0000FF060000}"/>
    <cellStyle name="40% - Accent1 10 5 2 2" xfId="6262" xr:uid="{00000000-0005-0000-0000-000000070000}"/>
    <cellStyle name="40% - Accent1 10 5 3" xfId="6261" xr:uid="{00000000-0005-0000-0000-000001070000}"/>
    <cellStyle name="40% - Accent1 10 6" xfId="916" xr:uid="{00000000-0005-0000-0000-000002070000}"/>
    <cellStyle name="40% - Accent1 10 6 2" xfId="6263" xr:uid="{00000000-0005-0000-0000-000003070000}"/>
    <cellStyle name="40% - Accent1 10 7" xfId="6250" xr:uid="{00000000-0005-0000-0000-000004070000}"/>
    <cellStyle name="40% - Accent1 11" xfId="774" xr:uid="{00000000-0005-0000-0000-000005070000}"/>
    <cellStyle name="40% - Accent1 11 2" xfId="919" xr:uid="{00000000-0005-0000-0000-000006070000}"/>
    <cellStyle name="40% - Accent1 11 2 2" xfId="1249" xr:uid="{00000000-0005-0000-0000-000007070000}"/>
    <cellStyle name="40% - Accent1 11 2 2 2" xfId="1492" xr:uid="{00000000-0005-0000-0000-000008070000}"/>
    <cellStyle name="40% - Accent1 11 2 2 2 2" xfId="2561" xr:uid="{00000000-0005-0000-0000-000009070000}"/>
    <cellStyle name="40% - Accent1 11 2 2 2 3" xfId="6267" xr:uid="{00000000-0005-0000-0000-00000A070000}"/>
    <cellStyle name="40% - Accent1 11 2 2 3" xfId="1823" xr:uid="{00000000-0005-0000-0000-00000B070000}"/>
    <cellStyle name="40% - Accent1 11 2 2 4" xfId="2560" xr:uid="{00000000-0005-0000-0000-00000C070000}"/>
    <cellStyle name="40% - Accent1 11 2 2 5" xfId="6266" xr:uid="{00000000-0005-0000-0000-00000D070000}"/>
    <cellStyle name="40% - Accent1 11 2 3" xfId="1491" xr:uid="{00000000-0005-0000-0000-00000E070000}"/>
    <cellStyle name="40% - Accent1 11 2 3 2" xfId="2562" xr:uid="{00000000-0005-0000-0000-00000F070000}"/>
    <cellStyle name="40% - Accent1 11 2 3 2 2" xfId="6269" xr:uid="{00000000-0005-0000-0000-000010070000}"/>
    <cellStyle name="40% - Accent1 11 2 3 3" xfId="6268" xr:uid="{00000000-0005-0000-0000-000011070000}"/>
    <cellStyle name="40% - Accent1 11 2 4" xfId="1822" xr:uid="{00000000-0005-0000-0000-000012070000}"/>
    <cellStyle name="40% - Accent1 11 2 4 2" xfId="6270" xr:uid="{00000000-0005-0000-0000-000013070000}"/>
    <cellStyle name="40% - Accent1 11 2 5" xfId="6265" xr:uid="{00000000-0005-0000-0000-000014070000}"/>
    <cellStyle name="40% - Accent1 11 3" xfId="1248" xr:uid="{00000000-0005-0000-0000-000015070000}"/>
    <cellStyle name="40% - Accent1 11 3 2" xfId="1493" xr:uid="{00000000-0005-0000-0000-000016070000}"/>
    <cellStyle name="40% - Accent1 11 3 2 2" xfId="2564" xr:uid="{00000000-0005-0000-0000-000017070000}"/>
    <cellStyle name="40% - Accent1 11 3 2 3" xfId="6272" xr:uid="{00000000-0005-0000-0000-000018070000}"/>
    <cellStyle name="40% - Accent1 11 3 3" xfId="1824" xr:uid="{00000000-0005-0000-0000-000019070000}"/>
    <cellStyle name="40% - Accent1 11 3 4" xfId="2563" xr:uid="{00000000-0005-0000-0000-00001A070000}"/>
    <cellStyle name="40% - Accent1 11 3 5" xfId="6271" xr:uid="{00000000-0005-0000-0000-00001B070000}"/>
    <cellStyle name="40% - Accent1 11 4" xfId="1490" xr:uid="{00000000-0005-0000-0000-00001C070000}"/>
    <cellStyle name="40% - Accent1 11 4 2" xfId="2565" xr:uid="{00000000-0005-0000-0000-00001D070000}"/>
    <cellStyle name="40% - Accent1 11 4 2 2" xfId="6274" xr:uid="{00000000-0005-0000-0000-00001E070000}"/>
    <cellStyle name="40% - Accent1 11 4 3" xfId="6273" xr:uid="{00000000-0005-0000-0000-00001F070000}"/>
    <cellStyle name="40% - Accent1 11 5" xfId="1821" xr:uid="{00000000-0005-0000-0000-000020070000}"/>
    <cellStyle name="40% - Accent1 11 5 2" xfId="6275" xr:uid="{00000000-0005-0000-0000-000021070000}"/>
    <cellStyle name="40% - Accent1 11 6" xfId="918" xr:uid="{00000000-0005-0000-0000-000022070000}"/>
    <cellStyle name="40% - Accent1 11 7" xfId="6264" xr:uid="{00000000-0005-0000-0000-000023070000}"/>
    <cellStyle name="40% - Accent1 12" xfId="920" xr:uid="{00000000-0005-0000-0000-000024070000}"/>
    <cellStyle name="40% - Accent1 12 2" xfId="2566" xr:uid="{00000000-0005-0000-0000-000025070000}"/>
    <cellStyle name="40% - Accent1 12 2 2" xfId="2567" xr:uid="{00000000-0005-0000-0000-000026070000}"/>
    <cellStyle name="40% - Accent1 12 3" xfId="2568" xr:uid="{00000000-0005-0000-0000-000027070000}"/>
    <cellStyle name="40% - Accent1 13" xfId="921" xr:uid="{00000000-0005-0000-0000-000028070000}"/>
    <cellStyle name="40% - Accent1 13 2" xfId="1250" xr:uid="{00000000-0005-0000-0000-000029070000}"/>
    <cellStyle name="40% - Accent1 13 2 2" xfId="1495" xr:uid="{00000000-0005-0000-0000-00002A070000}"/>
    <cellStyle name="40% - Accent1 13 2 2 2" xfId="2570" xr:uid="{00000000-0005-0000-0000-00002B070000}"/>
    <cellStyle name="40% - Accent1 13 2 2 3" xfId="6278" xr:uid="{00000000-0005-0000-0000-00002C070000}"/>
    <cellStyle name="40% - Accent1 13 2 3" xfId="1826" xr:uid="{00000000-0005-0000-0000-00002D070000}"/>
    <cellStyle name="40% - Accent1 13 2 4" xfId="2569" xr:uid="{00000000-0005-0000-0000-00002E070000}"/>
    <cellStyle name="40% - Accent1 13 2 5" xfId="6277" xr:uid="{00000000-0005-0000-0000-00002F070000}"/>
    <cellStyle name="40% - Accent1 13 3" xfId="1494" xr:uid="{00000000-0005-0000-0000-000030070000}"/>
    <cellStyle name="40% - Accent1 13 3 2" xfId="2571" xr:uid="{00000000-0005-0000-0000-000031070000}"/>
    <cellStyle name="40% - Accent1 13 3 2 2" xfId="6280" xr:uid="{00000000-0005-0000-0000-000032070000}"/>
    <cellStyle name="40% - Accent1 13 3 3" xfId="6279" xr:uid="{00000000-0005-0000-0000-000033070000}"/>
    <cellStyle name="40% - Accent1 13 4" xfId="1825" xr:uid="{00000000-0005-0000-0000-000034070000}"/>
    <cellStyle name="40% - Accent1 13 4 2" xfId="6281" xr:uid="{00000000-0005-0000-0000-000035070000}"/>
    <cellStyle name="40% - Accent1 13 5" xfId="6276" xr:uid="{00000000-0005-0000-0000-000036070000}"/>
    <cellStyle name="40% - Accent1 14" xfId="922" xr:uid="{00000000-0005-0000-0000-000037070000}"/>
    <cellStyle name="40% - Accent1 14 2" xfId="2572" xr:uid="{00000000-0005-0000-0000-000038070000}"/>
    <cellStyle name="40% - Accent1 14 2 2" xfId="2573" xr:uid="{00000000-0005-0000-0000-000039070000}"/>
    <cellStyle name="40% - Accent1 14 3" xfId="2574" xr:uid="{00000000-0005-0000-0000-00003A070000}"/>
    <cellStyle name="40% - Accent1 15" xfId="923" xr:uid="{00000000-0005-0000-0000-00003B070000}"/>
    <cellStyle name="40% - Accent1 15 2" xfId="1251" xr:uid="{00000000-0005-0000-0000-00003C070000}"/>
    <cellStyle name="40% - Accent1 15 2 2" xfId="1497" xr:uid="{00000000-0005-0000-0000-00003D070000}"/>
    <cellStyle name="40% - Accent1 15 2 2 2" xfId="2576" xr:uid="{00000000-0005-0000-0000-00003E070000}"/>
    <cellStyle name="40% - Accent1 15 2 2 3" xfId="6284" xr:uid="{00000000-0005-0000-0000-00003F070000}"/>
    <cellStyle name="40% - Accent1 15 2 3" xfId="1828" xr:uid="{00000000-0005-0000-0000-000040070000}"/>
    <cellStyle name="40% - Accent1 15 2 4" xfId="2575" xr:uid="{00000000-0005-0000-0000-000041070000}"/>
    <cellStyle name="40% - Accent1 15 2 5" xfId="6283" xr:uid="{00000000-0005-0000-0000-000042070000}"/>
    <cellStyle name="40% - Accent1 15 3" xfId="1496" xr:uid="{00000000-0005-0000-0000-000043070000}"/>
    <cellStyle name="40% - Accent1 15 3 2" xfId="2577" xr:uid="{00000000-0005-0000-0000-000044070000}"/>
    <cellStyle name="40% - Accent1 15 3 2 2" xfId="6286" xr:uid="{00000000-0005-0000-0000-000045070000}"/>
    <cellStyle name="40% - Accent1 15 3 3" xfId="6285" xr:uid="{00000000-0005-0000-0000-000046070000}"/>
    <cellStyle name="40% - Accent1 15 4" xfId="1827" xr:uid="{00000000-0005-0000-0000-000047070000}"/>
    <cellStyle name="40% - Accent1 15 4 2" xfId="6287" xr:uid="{00000000-0005-0000-0000-000048070000}"/>
    <cellStyle name="40% - Accent1 15 5" xfId="6282" xr:uid="{00000000-0005-0000-0000-000049070000}"/>
    <cellStyle name="40% - Accent1 16" xfId="924" xr:uid="{00000000-0005-0000-0000-00004A070000}"/>
    <cellStyle name="40% - Accent1 16 2" xfId="1252" xr:uid="{00000000-0005-0000-0000-00004B070000}"/>
    <cellStyle name="40% - Accent1 16 2 2" xfId="1499" xr:uid="{00000000-0005-0000-0000-00004C070000}"/>
    <cellStyle name="40% - Accent1 16 2 2 2" xfId="2579" xr:uid="{00000000-0005-0000-0000-00004D070000}"/>
    <cellStyle name="40% - Accent1 16 2 2 3" xfId="6290" xr:uid="{00000000-0005-0000-0000-00004E070000}"/>
    <cellStyle name="40% - Accent1 16 2 3" xfId="1830" xr:uid="{00000000-0005-0000-0000-00004F070000}"/>
    <cellStyle name="40% - Accent1 16 2 4" xfId="2578" xr:uid="{00000000-0005-0000-0000-000050070000}"/>
    <cellStyle name="40% - Accent1 16 2 5" xfId="6289" xr:uid="{00000000-0005-0000-0000-000051070000}"/>
    <cellStyle name="40% - Accent1 16 3" xfId="1498" xr:uid="{00000000-0005-0000-0000-000052070000}"/>
    <cellStyle name="40% - Accent1 16 3 2" xfId="2580" xr:uid="{00000000-0005-0000-0000-000053070000}"/>
    <cellStyle name="40% - Accent1 16 3 2 2" xfId="6292" xr:uid="{00000000-0005-0000-0000-000054070000}"/>
    <cellStyle name="40% - Accent1 16 3 3" xfId="6291" xr:uid="{00000000-0005-0000-0000-000055070000}"/>
    <cellStyle name="40% - Accent1 16 4" xfId="1829" xr:uid="{00000000-0005-0000-0000-000056070000}"/>
    <cellStyle name="40% - Accent1 16 4 2" xfId="6293" xr:uid="{00000000-0005-0000-0000-000057070000}"/>
    <cellStyle name="40% - Accent1 16 5" xfId="6288" xr:uid="{00000000-0005-0000-0000-000058070000}"/>
    <cellStyle name="40% - Accent1 17" xfId="2013" xr:uid="{00000000-0005-0000-0000-000059070000}"/>
    <cellStyle name="40% - Accent1 17 2" xfId="2581" xr:uid="{00000000-0005-0000-0000-00005A070000}"/>
    <cellStyle name="40% - Accent1 18" xfId="1340" xr:uid="{00000000-0005-0000-0000-00005B070000}"/>
    <cellStyle name="40% - Accent1 18 2" xfId="2582" xr:uid="{00000000-0005-0000-0000-00005C070000}"/>
    <cellStyle name="40% - Accent1 18 2 2" xfId="6295" xr:uid="{00000000-0005-0000-0000-00005D070000}"/>
    <cellStyle name="40% - Accent1 18 3" xfId="6294" xr:uid="{00000000-0005-0000-0000-00005E070000}"/>
    <cellStyle name="40% - Accent1 19" xfId="2583" xr:uid="{00000000-0005-0000-0000-00005F070000}"/>
    <cellStyle name="40% - Accent1 19 2" xfId="2584" xr:uid="{00000000-0005-0000-0000-000060070000}"/>
    <cellStyle name="40% - Accent1 19 2 2" xfId="6297" xr:uid="{00000000-0005-0000-0000-000061070000}"/>
    <cellStyle name="40% - Accent1 19 3" xfId="6296" xr:uid="{00000000-0005-0000-0000-000062070000}"/>
    <cellStyle name="40% - Accent1 2" xfId="95" xr:uid="{00000000-0005-0000-0000-000063070000}"/>
    <cellStyle name="40% - Accent1 2 2" xfId="96" xr:uid="{00000000-0005-0000-0000-000064070000}"/>
    <cellStyle name="40% - Accent1 2 2 2" xfId="97" xr:uid="{00000000-0005-0000-0000-000065070000}"/>
    <cellStyle name="40% - Accent1 2 2 2 2" xfId="545" xr:uid="{00000000-0005-0000-0000-000066070000}"/>
    <cellStyle name="40% - Accent1 2 2 2 2 2" xfId="1502" xr:uid="{00000000-0005-0000-0000-000067070000}"/>
    <cellStyle name="40% - Accent1 2 2 2 2 2 2" xfId="6300" xr:uid="{00000000-0005-0000-0000-000068070000}"/>
    <cellStyle name="40% - Accent1 2 2 2 2 3" xfId="6299" xr:uid="{00000000-0005-0000-0000-000069070000}"/>
    <cellStyle name="40% - Accent1 2 2 2 3" xfId="380" xr:uid="{00000000-0005-0000-0000-00006A070000}"/>
    <cellStyle name="40% - Accent1 2 2 2 3 2" xfId="1833" xr:uid="{00000000-0005-0000-0000-00006B070000}"/>
    <cellStyle name="40% - Accent1 2 2 2 3 2 2" xfId="2587" xr:uid="{00000000-0005-0000-0000-00006C070000}"/>
    <cellStyle name="40% - Accent1 2 2 2 3 2 3" xfId="6302" xr:uid="{00000000-0005-0000-0000-00006D070000}"/>
    <cellStyle name="40% - Accent1 2 2 2 3 3" xfId="2586" xr:uid="{00000000-0005-0000-0000-00006E070000}"/>
    <cellStyle name="40% - Accent1 2 2 2 3 4" xfId="6301" xr:uid="{00000000-0005-0000-0000-00006F070000}"/>
    <cellStyle name="40% - Accent1 2 2 2 4" xfId="1254" xr:uid="{00000000-0005-0000-0000-000070070000}"/>
    <cellStyle name="40% - Accent1 2 2 2 4 2" xfId="2588" xr:uid="{00000000-0005-0000-0000-000071070000}"/>
    <cellStyle name="40% - Accent1 2 2 2 4 2 2" xfId="6304" xr:uid="{00000000-0005-0000-0000-000072070000}"/>
    <cellStyle name="40% - Accent1 2 2 2 4 3" xfId="6303" xr:uid="{00000000-0005-0000-0000-000073070000}"/>
    <cellStyle name="40% - Accent1 2 2 2 5" xfId="2589" xr:uid="{00000000-0005-0000-0000-000074070000}"/>
    <cellStyle name="40% - Accent1 2 2 2 5 2" xfId="6305" xr:uid="{00000000-0005-0000-0000-000075070000}"/>
    <cellStyle name="40% - Accent1 2 2 2 6" xfId="2585" xr:uid="{00000000-0005-0000-0000-000076070000}"/>
    <cellStyle name="40% - Accent1 2 2 3" xfId="484" xr:uid="{00000000-0005-0000-0000-000077070000}"/>
    <cellStyle name="40% - Accent1 2 2 3 2" xfId="1501" xr:uid="{00000000-0005-0000-0000-000078070000}"/>
    <cellStyle name="40% - Accent1 2 2 3 3" xfId="6306" xr:uid="{00000000-0005-0000-0000-000079070000}"/>
    <cellStyle name="40% - Accent1 2 2 4" xfId="318" xr:uid="{00000000-0005-0000-0000-00007A070000}"/>
    <cellStyle name="40% - Accent1 2 2 4 2" xfId="1832" xr:uid="{00000000-0005-0000-0000-00007B070000}"/>
    <cellStyle name="40% - Accent1 2 2 5" xfId="926" xr:uid="{00000000-0005-0000-0000-00007C070000}"/>
    <cellStyle name="40% - Accent1 2 3" xfId="98" xr:uid="{00000000-0005-0000-0000-00007D070000}"/>
    <cellStyle name="40% - Accent1 2 3 2" xfId="514" xr:uid="{00000000-0005-0000-0000-00007E070000}"/>
    <cellStyle name="40% - Accent1 2 3 2 2" xfId="1503" xr:uid="{00000000-0005-0000-0000-00007F070000}"/>
    <cellStyle name="40% - Accent1 2 3 2 2 2" xfId="6308" xr:uid="{00000000-0005-0000-0000-000080070000}"/>
    <cellStyle name="40% - Accent1 2 3 2 3" xfId="6307" xr:uid="{00000000-0005-0000-0000-000081070000}"/>
    <cellStyle name="40% - Accent1 2 3 3" xfId="349" xr:uid="{00000000-0005-0000-0000-000082070000}"/>
    <cellStyle name="40% - Accent1 2 3 3 2" xfId="1834" xr:uid="{00000000-0005-0000-0000-000083070000}"/>
    <cellStyle name="40% - Accent1 2 3 3 2 2" xfId="2592" xr:uid="{00000000-0005-0000-0000-000084070000}"/>
    <cellStyle name="40% - Accent1 2 3 3 2 3" xfId="6310" xr:uid="{00000000-0005-0000-0000-000085070000}"/>
    <cellStyle name="40% - Accent1 2 3 3 3" xfId="2591" xr:uid="{00000000-0005-0000-0000-000086070000}"/>
    <cellStyle name="40% - Accent1 2 3 3 4" xfId="6309" xr:uid="{00000000-0005-0000-0000-000087070000}"/>
    <cellStyle name="40% - Accent1 2 3 4" xfId="1253" xr:uid="{00000000-0005-0000-0000-000088070000}"/>
    <cellStyle name="40% - Accent1 2 3 4 2" xfId="2593" xr:uid="{00000000-0005-0000-0000-000089070000}"/>
    <cellStyle name="40% - Accent1 2 3 4 2 2" xfId="6312" xr:uid="{00000000-0005-0000-0000-00008A070000}"/>
    <cellStyle name="40% - Accent1 2 3 4 3" xfId="6311" xr:uid="{00000000-0005-0000-0000-00008B070000}"/>
    <cellStyle name="40% - Accent1 2 3 5" xfId="2594" xr:uid="{00000000-0005-0000-0000-00008C070000}"/>
    <cellStyle name="40% - Accent1 2 3 5 2" xfId="6313" xr:uid="{00000000-0005-0000-0000-00008D070000}"/>
    <cellStyle name="40% - Accent1 2 3 6" xfId="2590" xr:uid="{00000000-0005-0000-0000-00008E070000}"/>
    <cellStyle name="40% - Accent1 2 4" xfId="99" xr:uid="{00000000-0005-0000-0000-00008F070000}"/>
    <cellStyle name="40% - Accent1 2 4 2" xfId="453" xr:uid="{00000000-0005-0000-0000-000090070000}"/>
    <cellStyle name="40% - Accent1 2 4 3" xfId="1500" xr:uid="{00000000-0005-0000-0000-000091070000}"/>
    <cellStyle name="40% - Accent1 2 4 4" xfId="6314" xr:uid="{00000000-0005-0000-0000-000092070000}"/>
    <cellStyle name="40% - Accent1 2 5" xfId="285" xr:uid="{00000000-0005-0000-0000-000093070000}"/>
    <cellStyle name="40% - Accent1 2 5 2" xfId="1831" xr:uid="{00000000-0005-0000-0000-000094070000}"/>
    <cellStyle name="40% - Accent1 2 5 3" xfId="6315" xr:uid="{00000000-0005-0000-0000-000095070000}"/>
    <cellStyle name="40% - Accent1 2 6" xfId="925" xr:uid="{00000000-0005-0000-0000-000096070000}"/>
    <cellStyle name="40% - Accent1 2 7" xfId="6298" xr:uid="{00000000-0005-0000-0000-000097070000}"/>
    <cellStyle name="40% - Accent1 20" xfId="2595" xr:uid="{00000000-0005-0000-0000-000098070000}"/>
    <cellStyle name="40% - Accent1 20 2" xfId="6316" xr:uid="{00000000-0005-0000-0000-000099070000}"/>
    <cellStyle name="40% - Accent1 21" xfId="2596" xr:uid="{00000000-0005-0000-0000-00009A070000}"/>
    <cellStyle name="40% - Accent1 21 2" xfId="6317" xr:uid="{00000000-0005-0000-0000-00009B070000}"/>
    <cellStyle name="40% - Accent1 22" xfId="2597" xr:uid="{00000000-0005-0000-0000-00009C070000}"/>
    <cellStyle name="40% - Accent1 22 2" xfId="6318" xr:uid="{00000000-0005-0000-0000-00009D070000}"/>
    <cellStyle name="40% - Accent1 23" xfId="7064" xr:uid="{00000000-0005-0000-0000-00009E070000}"/>
    <cellStyle name="40% - Accent1 24" xfId="7078" xr:uid="{00000000-0005-0000-0000-00009F070000}"/>
    <cellStyle name="40% - Accent1 25" xfId="43" xr:uid="{00000000-0005-0000-0000-0000A0070000}"/>
    <cellStyle name="40% - Accent1 3" xfId="301" xr:uid="{00000000-0005-0000-0000-0000A1070000}"/>
    <cellStyle name="40% - Accent1 3 2" xfId="364" xr:uid="{00000000-0005-0000-0000-0000A2070000}"/>
    <cellStyle name="40% - Accent1 3 2 2" xfId="529" xr:uid="{00000000-0005-0000-0000-0000A3070000}"/>
    <cellStyle name="40% - Accent1 3 2 2 2" xfId="2600" xr:uid="{00000000-0005-0000-0000-0000A4070000}"/>
    <cellStyle name="40% - Accent1 3 2 3" xfId="2599" xr:uid="{00000000-0005-0000-0000-0000A5070000}"/>
    <cellStyle name="40% - Accent1 3 3" xfId="468" xr:uid="{00000000-0005-0000-0000-0000A6070000}"/>
    <cellStyle name="40% - Accent1 3 3 2" xfId="2602" xr:uid="{00000000-0005-0000-0000-0000A7070000}"/>
    <cellStyle name="40% - Accent1 3 3 2 2" xfId="2603" xr:uid="{00000000-0005-0000-0000-0000A8070000}"/>
    <cellStyle name="40% - Accent1 3 3 3" xfId="2604" xr:uid="{00000000-0005-0000-0000-0000A9070000}"/>
    <cellStyle name="40% - Accent1 3 3 4" xfId="2605" xr:uid="{00000000-0005-0000-0000-0000AA070000}"/>
    <cellStyle name="40% - Accent1 3 3 5" xfId="2601" xr:uid="{00000000-0005-0000-0000-0000AB070000}"/>
    <cellStyle name="40% - Accent1 3 4" xfId="927" xr:uid="{00000000-0005-0000-0000-0000AC070000}"/>
    <cellStyle name="40% - Accent1 3 4 2" xfId="2606" xr:uid="{00000000-0005-0000-0000-0000AD070000}"/>
    <cellStyle name="40% - Accent1 3 4 3" xfId="6320" xr:uid="{00000000-0005-0000-0000-0000AE070000}"/>
    <cellStyle name="40% - Accent1 3 5" xfId="2598" xr:uid="{00000000-0005-0000-0000-0000AF070000}"/>
    <cellStyle name="40% - Accent1 3 6" xfId="6319" xr:uid="{00000000-0005-0000-0000-0000B0070000}"/>
    <cellStyle name="40% - Accent1 4" xfId="333" xr:uid="{00000000-0005-0000-0000-0000B1070000}"/>
    <cellStyle name="40% - Accent1 4 2" xfId="498" xr:uid="{00000000-0005-0000-0000-0000B2070000}"/>
    <cellStyle name="40% - Accent1 4 2 2" xfId="2608" xr:uid="{00000000-0005-0000-0000-0000B3070000}"/>
    <cellStyle name="40% - Accent1 4 3" xfId="928" xr:uid="{00000000-0005-0000-0000-0000B4070000}"/>
    <cellStyle name="40% - Accent1 4 3 2" xfId="2610" xr:uid="{00000000-0005-0000-0000-0000B5070000}"/>
    <cellStyle name="40% - Accent1 4 3 2 2" xfId="2611" xr:uid="{00000000-0005-0000-0000-0000B6070000}"/>
    <cellStyle name="40% - Accent1 4 3 3" xfId="2612" xr:uid="{00000000-0005-0000-0000-0000B7070000}"/>
    <cellStyle name="40% - Accent1 4 3 4" xfId="2613" xr:uid="{00000000-0005-0000-0000-0000B8070000}"/>
    <cellStyle name="40% - Accent1 4 3 5" xfId="2609" xr:uid="{00000000-0005-0000-0000-0000B9070000}"/>
    <cellStyle name="40% - Accent1 4 4" xfId="2614" xr:uid="{00000000-0005-0000-0000-0000BA070000}"/>
    <cellStyle name="40% - Accent1 4 4 2" xfId="6322" xr:uid="{00000000-0005-0000-0000-0000BB070000}"/>
    <cellStyle name="40% - Accent1 4 5" xfId="2607" xr:uid="{00000000-0005-0000-0000-0000BC070000}"/>
    <cellStyle name="40% - Accent1 4 6" xfId="6321" xr:uid="{00000000-0005-0000-0000-0000BD070000}"/>
    <cellStyle name="40% - Accent1 5" xfId="396" xr:uid="{00000000-0005-0000-0000-0000BE070000}"/>
    <cellStyle name="40% - Accent1 5 2" xfId="929" xr:uid="{00000000-0005-0000-0000-0000BF070000}"/>
    <cellStyle name="40% - Accent1 5 2 2" xfId="2616" xr:uid="{00000000-0005-0000-0000-0000C0070000}"/>
    <cellStyle name="40% - Accent1 5 2 3" xfId="2617" xr:uid="{00000000-0005-0000-0000-0000C1070000}"/>
    <cellStyle name="40% - Accent1 5 2 3 2" xfId="6324" xr:uid="{00000000-0005-0000-0000-0000C2070000}"/>
    <cellStyle name="40% - Accent1 5 3" xfId="2618" xr:uid="{00000000-0005-0000-0000-0000C3070000}"/>
    <cellStyle name="40% - Accent1 5 4" xfId="2619" xr:uid="{00000000-0005-0000-0000-0000C4070000}"/>
    <cellStyle name="40% - Accent1 5 5" xfId="2620" xr:uid="{00000000-0005-0000-0000-0000C5070000}"/>
    <cellStyle name="40% - Accent1 5 5 2" xfId="6325" xr:uid="{00000000-0005-0000-0000-0000C6070000}"/>
    <cellStyle name="40% - Accent1 5 6" xfId="2621" xr:uid="{00000000-0005-0000-0000-0000C7070000}"/>
    <cellStyle name="40% - Accent1 5 6 2" xfId="6326" xr:uid="{00000000-0005-0000-0000-0000C8070000}"/>
    <cellStyle name="40% - Accent1 5 7" xfId="2615" xr:uid="{00000000-0005-0000-0000-0000C9070000}"/>
    <cellStyle name="40% - Accent1 5 8" xfId="6323" xr:uid="{00000000-0005-0000-0000-0000CA070000}"/>
    <cellStyle name="40% - Accent1 6" xfId="425" xr:uid="{00000000-0005-0000-0000-0000CB070000}"/>
    <cellStyle name="40% - Accent1 6 2" xfId="930" xr:uid="{00000000-0005-0000-0000-0000CC070000}"/>
    <cellStyle name="40% - Accent1 6 2 2" xfId="2622" xr:uid="{00000000-0005-0000-0000-0000CD070000}"/>
    <cellStyle name="40% - Accent1 6 2 3" xfId="2623" xr:uid="{00000000-0005-0000-0000-0000CE070000}"/>
    <cellStyle name="40% - Accent1 6 2 3 2" xfId="6327" xr:uid="{00000000-0005-0000-0000-0000CF070000}"/>
    <cellStyle name="40% - Accent1 6 3" xfId="2624" xr:uid="{00000000-0005-0000-0000-0000D0070000}"/>
    <cellStyle name="40% - Accent1 6 4" xfId="2625" xr:uid="{00000000-0005-0000-0000-0000D1070000}"/>
    <cellStyle name="40% - Accent1 6 4 2" xfId="6328" xr:uid="{00000000-0005-0000-0000-0000D2070000}"/>
    <cellStyle name="40% - Accent1 7" xfId="582" xr:uid="{00000000-0005-0000-0000-0000D3070000}"/>
    <cellStyle name="40% - Accent1 7 2" xfId="636" xr:uid="{00000000-0005-0000-0000-0000D4070000}"/>
    <cellStyle name="40% - Accent1 7 2 2" xfId="720" xr:uid="{00000000-0005-0000-0000-0000D5070000}"/>
    <cellStyle name="40% - Accent1 7 2 2 2" xfId="2627" xr:uid="{00000000-0005-0000-0000-0000D6070000}"/>
    <cellStyle name="40% - Accent1 7 2 3" xfId="2628" xr:uid="{00000000-0005-0000-0000-0000D7070000}"/>
    <cellStyle name="40% - Accent1 7 2 3 2" xfId="6329" xr:uid="{00000000-0005-0000-0000-0000D8070000}"/>
    <cellStyle name="40% - Accent1 7 2 4" xfId="2626" xr:uid="{00000000-0005-0000-0000-0000D9070000}"/>
    <cellStyle name="40% - Accent1 7 3" xfId="678" xr:uid="{00000000-0005-0000-0000-0000DA070000}"/>
    <cellStyle name="40% - Accent1 7 3 2" xfId="2629" xr:uid="{00000000-0005-0000-0000-0000DB070000}"/>
    <cellStyle name="40% - Accent1 7 4" xfId="931" xr:uid="{00000000-0005-0000-0000-0000DC070000}"/>
    <cellStyle name="40% - Accent1 7 4 2" xfId="2630" xr:uid="{00000000-0005-0000-0000-0000DD070000}"/>
    <cellStyle name="40% - Accent1 7 4 3" xfId="6330" xr:uid="{00000000-0005-0000-0000-0000DE070000}"/>
    <cellStyle name="40% - Accent1 8" xfId="607" xr:uid="{00000000-0005-0000-0000-0000DF070000}"/>
    <cellStyle name="40% - Accent1 8 2" xfId="650" xr:uid="{00000000-0005-0000-0000-0000E0070000}"/>
    <cellStyle name="40% - Accent1 8 2 2" xfId="734" xr:uid="{00000000-0005-0000-0000-0000E1070000}"/>
    <cellStyle name="40% - Accent1 8 2 2 2" xfId="2632" xr:uid="{00000000-0005-0000-0000-0000E2070000}"/>
    <cellStyle name="40% - Accent1 8 2 3" xfId="2631" xr:uid="{00000000-0005-0000-0000-0000E3070000}"/>
    <cellStyle name="40% - Accent1 8 3" xfId="692" xr:uid="{00000000-0005-0000-0000-0000E4070000}"/>
    <cellStyle name="40% - Accent1 8 3 2" xfId="2633" xr:uid="{00000000-0005-0000-0000-0000E5070000}"/>
    <cellStyle name="40% - Accent1 8 4" xfId="932" xr:uid="{00000000-0005-0000-0000-0000E6070000}"/>
    <cellStyle name="40% - Accent1 9" xfId="621" xr:uid="{00000000-0005-0000-0000-0000E7070000}"/>
    <cellStyle name="40% - Accent1 9 2" xfId="664" xr:uid="{00000000-0005-0000-0000-0000E8070000}"/>
    <cellStyle name="40% - Accent1 9 2 2" xfId="748" xr:uid="{00000000-0005-0000-0000-0000E9070000}"/>
    <cellStyle name="40% - Accent1 9 2 2 2" xfId="1506" xr:uid="{00000000-0005-0000-0000-0000EA070000}"/>
    <cellStyle name="40% - Accent1 9 2 2 2 2" xfId="2636" xr:uid="{00000000-0005-0000-0000-0000EB070000}"/>
    <cellStyle name="40% - Accent1 9 2 2 2 3" xfId="6333" xr:uid="{00000000-0005-0000-0000-0000EC070000}"/>
    <cellStyle name="40% - Accent1 9 2 2 3" xfId="1837" xr:uid="{00000000-0005-0000-0000-0000ED070000}"/>
    <cellStyle name="40% - Accent1 9 2 2 4" xfId="1256" xr:uid="{00000000-0005-0000-0000-0000EE070000}"/>
    <cellStyle name="40% - Accent1 9 2 2 5" xfId="2635" xr:uid="{00000000-0005-0000-0000-0000EF070000}"/>
    <cellStyle name="40% - Accent1 9 2 2 6" xfId="6332" xr:uid="{00000000-0005-0000-0000-0000F0070000}"/>
    <cellStyle name="40% - Accent1 9 2 3" xfId="1505" xr:uid="{00000000-0005-0000-0000-0000F1070000}"/>
    <cellStyle name="40% - Accent1 9 2 3 2" xfId="2637" xr:uid="{00000000-0005-0000-0000-0000F2070000}"/>
    <cellStyle name="40% - Accent1 9 2 3 2 2" xfId="6335" xr:uid="{00000000-0005-0000-0000-0000F3070000}"/>
    <cellStyle name="40% - Accent1 9 2 3 3" xfId="6334" xr:uid="{00000000-0005-0000-0000-0000F4070000}"/>
    <cellStyle name="40% - Accent1 9 2 4" xfId="1836" xr:uid="{00000000-0005-0000-0000-0000F5070000}"/>
    <cellStyle name="40% - Accent1 9 2 4 2" xfId="6336" xr:uid="{00000000-0005-0000-0000-0000F6070000}"/>
    <cellStyle name="40% - Accent1 9 2 5" xfId="934" xr:uid="{00000000-0005-0000-0000-0000F7070000}"/>
    <cellStyle name="40% - Accent1 9 2 6" xfId="6331" xr:uid="{00000000-0005-0000-0000-0000F8070000}"/>
    <cellStyle name="40% - Accent1 9 3" xfId="706" xr:uid="{00000000-0005-0000-0000-0000F9070000}"/>
    <cellStyle name="40% - Accent1 9 3 2" xfId="1507" xr:uid="{00000000-0005-0000-0000-0000FA070000}"/>
    <cellStyle name="40% - Accent1 9 3 2 2" xfId="6338" xr:uid="{00000000-0005-0000-0000-0000FB070000}"/>
    <cellStyle name="40% - Accent1 9 3 3" xfId="1838" xr:uid="{00000000-0005-0000-0000-0000FC070000}"/>
    <cellStyle name="40% - Accent1 9 3 4" xfId="1255" xr:uid="{00000000-0005-0000-0000-0000FD070000}"/>
    <cellStyle name="40% - Accent1 9 3 5" xfId="6337" xr:uid="{00000000-0005-0000-0000-0000FE070000}"/>
    <cellStyle name="40% - Accent1 9 4" xfId="1504" xr:uid="{00000000-0005-0000-0000-0000FF070000}"/>
    <cellStyle name="40% - Accent1 9 4 2" xfId="2639" xr:uid="{00000000-0005-0000-0000-000000080000}"/>
    <cellStyle name="40% - Accent1 9 4 2 2" xfId="6340" xr:uid="{00000000-0005-0000-0000-000001080000}"/>
    <cellStyle name="40% - Accent1 9 4 3" xfId="2638" xr:uid="{00000000-0005-0000-0000-000002080000}"/>
    <cellStyle name="40% - Accent1 9 4 4" xfId="6339" xr:uid="{00000000-0005-0000-0000-000003080000}"/>
    <cellStyle name="40% - Accent1 9 5" xfId="1835" xr:uid="{00000000-0005-0000-0000-000004080000}"/>
    <cellStyle name="40% - Accent1 9 5 2" xfId="2640" xr:uid="{00000000-0005-0000-0000-000005080000}"/>
    <cellStyle name="40% - Accent1 9 5 2 2" xfId="6342" xr:uid="{00000000-0005-0000-0000-000006080000}"/>
    <cellStyle name="40% - Accent1 9 5 3" xfId="6341" xr:uid="{00000000-0005-0000-0000-000007080000}"/>
    <cellStyle name="40% - Accent1 9 6" xfId="933" xr:uid="{00000000-0005-0000-0000-000008080000}"/>
    <cellStyle name="40% - Accent1 9 7" xfId="2634" xr:uid="{00000000-0005-0000-0000-000009080000}"/>
    <cellStyle name="40% - Accent2 10" xfId="262" xr:uid="{00000000-0005-0000-0000-00000A080000}"/>
    <cellStyle name="40% - Accent2 10 2" xfId="936" xr:uid="{00000000-0005-0000-0000-00000B080000}"/>
    <cellStyle name="40% - Accent2 10 2 2" xfId="1258" xr:uid="{00000000-0005-0000-0000-00000C080000}"/>
    <cellStyle name="40% - Accent2 10 2 2 2" xfId="1510" xr:uid="{00000000-0005-0000-0000-00000D080000}"/>
    <cellStyle name="40% - Accent2 10 2 2 2 2" xfId="2642" xr:uid="{00000000-0005-0000-0000-00000E080000}"/>
    <cellStyle name="40% - Accent2 10 2 2 2 3" xfId="6346" xr:uid="{00000000-0005-0000-0000-00000F080000}"/>
    <cellStyle name="40% - Accent2 10 2 2 3" xfId="1841" xr:uid="{00000000-0005-0000-0000-000010080000}"/>
    <cellStyle name="40% - Accent2 10 2 2 4" xfId="2641" xr:uid="{00000000-0005-0000-0000-000011080000}"/>
    <cellStyle name="40% - Accent2 10 2 2 5" xfId="6345" xr:uid="{00000000-0005-0000-0000-000012080000}"/>
    <cellStyle name="40% - Accent2 10 2 3" xfId="1509" xr:uid="{00000000-0005-0000-0000-000013080000}"/>
    <cellStyle name="40% - Accent2 10 2 3 2" xfId="2643" xr:uid="{00000000-0005-0000-0000-000014080000}"/>
    <cellStyle name="40% - Accent2 10 2 3 2 2" xfId="6348" xr:uid="{00000000-0005-0000-0000-000015080000}"/>
    <cellStyle name="40% - Accent2 10 2 3 3" xfId="6347" xr:uid="{00000000-0005-0000-0000-000016080000}"/>
    <cellStyle name="40% - Accent2 10 2 4" xfId="1840" xr:uid="{00000000-0005-0000-0000-000017080000}"/>
    <cellStyle name="40% - Accent2 10 2 4 2" xfId="6349" xr:uid="{00000000-0005-0000-0000-000018080000}"/>
    <cellStyle name="40% - Accent2 10 2 5" xfId="6344" xr:uid="{00000000-0005-0000-0000-000019080000}"/>
    <cellStyle name="40% - Accent2 10 3" xfId="1257" xr:uid="{00000000-0005-0000-0000-00001A080000}"/>
    <cellStyle name="40% - Accent2 10 3 2" xfId="1511" xr:uid="{00000000-0005-0000-0000-00001B080000}"/>
    <cellStyle name="40% - Accent2 10 3 2 2" xfId="6351" xr:uid="{00000000-0005-0000-0000-00001C080000}"/>
    <cellStyle name="40% - Accent2 10 3 3" xfId="1842" xr:uid="{00000000-0005-0000-0000-00001D080000}"/>
    <cellStyle name="40% - Accent2 10 3 4" xfId="6350" xr:uid="{00000000-0005-0000-0000-00001E080000}"/>
    <cellStyle name="40% - Accent2 10 4" xfId="1508" xr:uid="{00000000-0005-0000-0000-00001F080000}"/>
    <cellStyle name="40% - Accent2 10 4 2" xfId="2645" xr:uid="{00000000-0005-0000-0000-000020080000}"/>
    <cellStyle name="40% - Accent2 10 4 2 2" xfId="6353" xr:uid="{00000000-0005-0000-0000-000021080000}"/>
    <cellStyle name="40% - Accent2 10 4 3" xfId="2644" xr:uid="{00000000-0005-0000-0000-000022080000}"/>
    <cellStyle name="40% - Accent2 10 4 4" xfId="6352" xr:uid="{00000000-0005-0000-0000-000023080000}"/>
    <cellStyle name="40% - Accent2 10 5" xfId="1839" xr:uid="{00000000-0005-0000-0000-000024080000}"/>
    <cellStyle name="40% - Accent2 10 5 2" xfId="2646" xr:uid="{00000000-0005-0000-0000-000025080000}"/>
    <cellStyle name="40% - Accent2 10 5 2 2" xfId="6355" xr:uid="{00000000-0005-0000-0000-000026080000}"/>
    <cellStyle name="40% - Accent2 10 5 3" xfId="6354" xr:uid="{00000000-0005-0000-0000-000027080000}"/>
    <cellStyle name="40% - Accent2 10 6" xfId="935" xr:uid="{00000000-0005-0000-0000-000028080000}"/>
    <cellStyle name="40% - Accent2 10 6 2" xfId="6356" xr:uid="{00000000-0005-0000-0000-000029080000}"/>
    <cellStyle name="40% - Accent2 10 7" xfId="6343" xr:uid="{00000000-0005-0000-0000-00002A080000}"/>
    <cellStyle name="40% - Accent2 11" xfId="778" xr:uid="{00000000-0005-0000-0000-00002B080000}"/>
    <cellStyle name="40% - Accent2 11 2" xfId="938" xr:uid="{00000000-0005-0000-0000-00002C080000}"/>
    <cellStyle name="40% - Accent2 11 2 2" xfId="1260" xr:uid="{00000000-0005-0000-0000-00002D080000}"/>
    <cellStyle name="40% - Accent2 11 2 2 2" xfId="1514" xr:uid="{00000000-0005-0000-0000-00002E080000}"/>
    <cellStyle name="40% - Accent2 11 2 2 2 2" xfId="2648" xr:uid="{00000000-0005-0000-0000-00002F080000}"/>
    <cellStyle name="40% - Accent2 11 2 2 2 3" xfId="6360" xr:uid="{00000000-0005-0000-0000-000030080000}"/>
    <cellStyle name="40% - Accent2 11 2 2 3" xfId="1845" xr:uid="{00000000-0005-0000-0000-000031080000}"/>
    <cellStyle name="40% - Accent2 11 2 2 4" xfId="2647" xr:uid="{00000000-0005-0000-0000-000032080000}"/>
    <cellStyle name="40% - Accent2 11 2 2 5" xfId="6359" xr:uid="{00000000-0005-0000-0000-000033080000}"/>
    <cellStyle name="40% - Accent2 11 2 3" xfId="1513" xr:uid="{00000000-0005-0000-0000-000034080000}"/>
    <cellStyle name="40% - Accent2 11 2 3 2" xfId="2649" xr:uid="{00000000-0005-0000-0000-000035080000}"/>
    <cellStyle name="40% - Accent2 11 2 3 2 2" xfId="6362" xr:uid="{00000000-0005-0000-0000-000036080000}"/>
    <cellStyle name="40% - Accent2 11 2 3 3" xfId="6361" xr:uid="{00000000-0005-0000-0000-000037080000}"/>
    <cellStyle name="40% - Accent2 11 2 4" xfId="1844" xr:uid="{00000000-0005-0000-0000-000038080000}"/>
    <cellStyle name="40% - Accent2 11 2 4 2" xfId="6363" xr:uid="{00000000-0005-0000-0000-000039080000}"/>
    <cellStyle name="40% - Accent2 11 2 5" xfId="6358" xr:uid="{00000000-0005-0000-0000-00003A080000}"/>
    <cellStyle name="40% - Accent2 11 3" xfId="1259" xr:uid="{00000000-0005-0000-0000-00003B080000}"/>
    <cellStyle name="40% - Accent2 11 3 2" xfId="1515" xr:uid="{00000000-0005-0000-0000-00003C080000}"/>
    <cellStyle name="40% - Accent2 11 3 2 2" xfId="2651" xr:uid="{00000000-0005-0000-0000-00003D080000}"/>
    <cellStyle name="40% - Accent2 11 3 2 3" xfId="6365" xr:uid="{00000000-0005-0000-0000-00003E080000}"/>
    <cellStyle name="40% - Accent2 11 3 3" xfId="1846" xr:uid="{00000000-0005-0000-0000-00003F080000}"/>
    <cellStyle name="40% - Accent2 11 3 4" xfId="2650" xr:uid="{00000000-0005-0000-0000-000040080000}"/>
    <cellStyle name="40% - Accent2 11 3 5" xfId="6364" xr:uid="{00000000-0005-0000-0000-000041080000}"/>
    <cellStyle name="40% - Accent2 11 4" xfId="1512" xr:uid="{00000000-0005-0000-0000-000042080000}"/>
    <cellStyle name="40% - Accent2 11 4 2" xfId="2652" xr:uid="{00000000-0005-0000-0000-000043080000}"/>
    <cellStyle name="40% - Accent2 11 4 2 2" xfId="6367" xr:uid="{00000000-0005-0000-0000-000044080000}"/>
    <cellStyle name="40% - Accent2 11 4 3" xfId="6366" xr:uid="{00000000-0005-0000-0000-000045080000}"/>
    <cellStyle name="40% - Accent2 11 5" xfId="1843" xr:uid="{00000000-0005-0000-0000-000046080000}"/>
    <cellStyle name="40% - Accent2 11 5 2" xfId="6368" xr:uid="{00000000-0005-0000-0000-000047080000}"/>
    <cellStyle name="40% - Accent2 11 6" xfId="937" xr:uid="{00000000-0005-0000-0000-000048080000}"/>
    <cellStyle name="40% - Accent2 11 7" xfId="6357" xr:uid="{00000000-0005-0000-0000-000049080000}"/>
    <cellStyle name="40% - Accent2 12" xfId="939" xr:uid="{00000000-0005-0000-0000-00004A080000}"/>
    <cellStyle name="40% - Accent2 12 2" xfId="2653" xr:uid="{00000000-0005-0000-0000-00004B080000}"/>
    <cellStyle name="40% - Accent2 12 2 2" xfId="2654" xr:uid="{00000000-0005-0000-0000-00004C080000}"/>
    <cellStyle name="40% - Accent2 12 3" xfId="2655" xr:uid="{00000000-0005-0000-0000-00004D080000}"/>
    <cellStyle name="40% - Accent2 13" xfId="940" xr:uid="{00000000-0005-0000-0000-00004E080000}"/>
    <cellStyle name="40% - Accent2 13 2" xfId="1261" xr:uid="{00000000-0005-0000-0000-00004F080000}"/>
    <cellStyle name="40% - Accent2 13 2 2" xfId="1517" xr:uid="{00000000-0005-0000-0000-000050080000}"/>
    <cellStyle name="40% - Accent2 13 2 2 2" xfId="2657" xr:uid="{00000000-0005-0000-0000-000051080000}"/>
    <cellStyle name="40% - Accent2 13 2 2 3" xfId="6371" xr:uid="{00000000-0005-0000-0000-000052080000}"/>
    <cellStyle name="40% - Accent2 13 2 3" xfId="1848" xr:uid="{00000000-0005-0000-0000-000053080000}"/>
    <cellStyle name="40% - Accent2 13 2 4" xfId="2656" xr:uid="{00000000-0005-0000-0000-000054080000}"/>
    <cellStyle name="40% - Accent2 13 2 5" xfId="6370" xr:uid="{00000000-0005-0000-0000-000055080000}"/>
    <cellStyle name="40% - Accent2 13 3" xfId="1516" xr:uid="{00000000-0005-0000-0000-000056080000}"/>
    <cellStyle name="40% - Accent2 13 3 2" xfId="2658" xr:uid="{00000000-0005-0000-0000-000057080000}"/>
    <cellStyle name="40% - Accent2 13 3 2 2" xfId="6373" xr:uid="{00000000-0005-0000-0000-000058080000}"/>
    <cellStyle name="40% - Accent2 13 3 3" xfId="6372" xr:uid="{00000000-0005-0000-0000-000059080000}"/>
    <cellStyle name="40% - Accent2 13 4" xfId="1847" xr:uid="{00000000-0005-0000-0000-00005A080000}"/>
    <cellStyle name="40% - Accent2 13 4 2" xfId="6374" xr:uid="{00000000-0005-0000-0000-00005B080000}"/>
    <cellStyle name="40% - Accent2 13 5" xfId="6369" xr:uid="{00000000-0005-0000-0000-00005C080000}"/>
    <cellStyle name="40% - Accent2 14" xfId="941" xr:uid="{00000000-0005-0000-0000-00005D080000}"/>
    <cellStyle name="40% - Accent2 14 2" xfId="2659" xr:uid="{00000000-0005-0000-0000-00005E080000}"/>
    <cellStyle name="40% - Accent2 14 2 2" xfId="2660" xr:uid="{00000000-0005-0000-0000-00005F080000}"/>
    <cellStyle name="40% - Accent2 14 3" xfId="2661" xr:uid="{00000000-0005-0000-0000-000060080000}"/>
    <cellStyle name="40% - Accent2 15" xfId="942" xr:uid="{00000000-0005-0000-0000-000061080000}"/>
    <cellStyle name="40% - Accent2 15 2" xfId="1262" xr:uid="{00000000-0005-0000-0000-000062080000}"/>
    <cellStyle name="40% - Accent2 15 2 2" xfId="1519" xr:uid="{00000000-0005-0000-0000-000063080000}"/>
    <cellStyle name="40% - Accent2 15 2 2 2" xfId="2663" xr:uid="{00000000-0005-0000-0000-000064080000}"/>
    <cellStyle name="40% - Accent2 15 2 2 3" xfId="6377" xr:uid="{00000000-0005-0000-0000-000065080000}"/>
    <cellStyle name="40% - Accent2 15 2 3" xfId="1850" xr:uid="{00000000-0005-0000-0000-000066080000}"/>
    <cellStyle name="40% - Accent2 15 2 4" xfId="2662" xr:uid="{00000000-0005-0000-0000-000067080000}"/>
    <cellStyle name="40% - Accent2 15 2 5" xfId="6376" xr:uid="{00000000-0005-0000-0000-000068080000}"/>
    <cellStyle name="40% - Accent2 15 3" xfId="1518" xr:uid="{00000000-0005-0000-0000-000069080000}"/>
    <cellStyle name="40% - Accent2 15 3 2" xfId="2664" xr:uid="{00000000-0005-0000-0000-00006A080000}"/>
    <cellStyle name="40% - Accent2 15 3 2 2" xfId="6379" xr:uid="{00000000-0005-0000-0000-00006B080000}"/>
    <cellStyle name="40% - Accent2 15 3 3" xfId="6378" xr:uid="{00000000-0005-0000-0000-00006C080000}"/>
    <cellStyle name="40% - Accent2 15 4" xfId="1849" xr:uid="{00000000-0005-0000-0000-00006D080000}"/>
    <cellStyle name="40% - Accent2 15 4 2" xfId="6380" xr:uid="{00000000-0005-0000-0000-00006E080000}"/>
    <cellStyle name="40% - Accent2 15 5" xfId="6375" xr:uid="{00000000-0005-0000-0000-00006F080000}"/>
    <cellStyle name="40% - Accent2 16" xfId="943" xr:uid="{00000000-0005-0000-0000-000070080000}"/>
    <cellStyle name="40% - Accent2 16 2" xfId="1263" xr:uid="{00000000-0005-0000-0000-000071080000}"/>
    <cellStyle name="40% - Accent2 16 2 2" xfId="1521" xr:uid="{00000000-0005-0000-0000-000072080000}"/>
    <cellStyle name="40% - Accent2 16 2 2 2" xfId="2666" xr:uid="{00000000-0005-0000-0000-000073080000}"/>
    <cellStyle name="40% - Accent2 16 2 2 3" xfId="6383" xr:uid="{00000000-0005-0000-0000-000074080000}"/>
    <cellStyle name="40% - Accent2 16 2 3" xfId="1852" xr:uid="{00000000-0005-0000-0000-000075080000}"/>
    <cellStyle name="40% - Accent2 16 2 4" xfId="2665" xr:uid="{00000000-0005-0000-0000-000076080000}"/>
    <cellStyle name="40% - Accent2 16 2 5" xfId="6382" xr:uid="{00000000-0005-0000-0000-000077080000}"/>
    <cellStyle name="40% - Accent2 16 3" xfId="1520" xr:uid="{00000000-0005-0000-0000-000078080000}"/>
    <cellStyle name="40% - Accent2 16 3 2" xfId="2667" xr:uid="{00000000-0005-0000-0000-000079080000}"/>
    <cellStyle name="40% - Accent2 16 3 2 2" xfId="6385" xr:uid="{00000000-0005-0000-0000-00007A080000}"/>
    <cellStyle name="40% - Accent2 16 3 3" xfId="6384" xr:uid="{00000000-0005-0000-0000-00007B080000}"/>
    <cellStyle name="40% - Accent2 16 4" xfId="1851" xr:uid="{00000000-0005-0000-0000-00007C080000}"/>
    <cellStyle name="40% - Accent2 16 4 2" xfId="6386" xr:uid="{00000000-0005-0000-0000-00007D080000}"/>
    <cellStyle name="40% - Accent2 16 5" xfId="6381" xr:uid="{00000000-0005-0000-0000-00007E080000}"/>
    <cellStyle name="40% - Accent2 17" xfId="2015" xr:uid="{00000000-0005-0000-0000-00007F080000}"/>
    <cellStyle name="40% - Accent2 17 2" xfId="2668" xr:uid="{00000000-0005-0000-0000-000080080000}"/>
    <cellStyle name="40% - Accent2 18" xfId="1342" xr:uid="{00000000-0005-0000-0000-000081080000}"/>
    <cellStyle name="40% - Accent2 18 2" xfId="2669" xr:uid="{00000000-0005-0000-0000-000082080000}"/>
    <cellStyle name="40% - Accent2 18 2 2" xfId="6388" xr:uid="{00000000-0005-0000-0000-000083080000}"/>
    <cellStyle name="40% - Accent2 18 3" xfId="6387" xr:uid="{00000000-0005-0000-0000-000084080000}"/>
    <cellStyle name="40% - Accent2 19" xfId="2670" xr:uid="{00000000-0005-0000-0000-000085080000}"/>
    <cellStyle name="40% - Accent2 19 2" xfId="2671" xr:uid="{00000000-0005-0000-0000-000086080000}"/>
    <cellStyle name="40% - Accent2 19 2 2" xfId="6390" xr:uid="{00000000-0005-0000-0000-000087080000}"/>
    <cellStyle name="40% - Accent2 19 3" xfId="6389" xr:uid="{00000000-0005-0000-0000-000088080000}"/>
    <cellStyle name="40% - Accent2 2" xfId="100" xr:uid="{00000000-0005-0000-0000-000089080000}"/>
    <cellStyle name="40% - Accent2 2 2" xfId="101" xr:uid="{00000000-0005-0000-0000-00008A080000}"/>
    <cellStyle name="40% - Accent2 2 2 2" xfId="102" xr:uid="{00000000-0005-0000-0000-00008B080000}"/>
    <cellStyle name="40% - Accent2 2 2 2 2" xfId="547" xr:uid="{00000000-0005-0000-0000-00008C080000}"/>
    <cellStyle name="40% - Accent2 2 2 2 2 2" xfId="1524" xr:uid="{00000000-0005-0000-0000-00008D080000}"/>
    <cellStyle name="40% - Accent2 2 2 2 2 2 2" xfId="6393" xr:uid="{00000000-0005-0000-0000-00008E080000}"/>
    <cellStyle name="40% - Accent2 2 2 2 2 3" xfId="6392" xr:uid="{00000000-0005-0000-0000-00008F080000}"/>
    <cellStyle name="40% - Accent2 2 2 2 3" xfId="382" xr:uid="{00000000-0005-0000-0000-000090080000}"/>
    <cellStyle name="40% - Accent2 2 2 2 3 2" xfId="1855" xr:uid="{00000000-0005-0000-0000-000091080000}"/>
    <cellStyle name="40% - Accent2 2 2 2 3 2 2" xfId="2674" xr:uid="{00000000-0005-0000-0000-000092080000}"/>
    <cellStyle name="40% - Accent2 2 2 2 3 2 3" xfId="6395" xr:uid="{00000000-0005-0000-0000-000093080000}"/>
    <cellStyle name="40% - Accent2 2 2 2 3 3" xfId="2673" xr:uid="{00000000-0005-0000-0000-000094080000}"/>
    <cellStyle name="40% - Accent2 2 2 2 3 4" xfId="6394" xr:uid="{00000000-0005-0000-0000-000095080000}"/>
    <cellStyle name="40% - Accent2 2 2 2 4" xfId="1265" xr:uid="{00000000-0005-0000-0000-000096080000}"/>
    <cellStyle name="40% - Accent2 2 2 2 4 2" xfId="2675" xr:uid="{00000000-0005-0000-0000-000097080000}"/>
    <cellStyle name="40% - Accent2 2 2 2 4 2 2" xfId="6397" xr:uid="{00000000-0005-0000-0000-000098080000}"/>
    <cellStyle name="40% - Accent2 2 2 2 4 3" xfId="6396" xr:uid="{00000000-0005-0000-0000-000099080000}"/>
    <cellStyle name="40% - Accent2 2 2 2 5" xfId="2676" xr:uid="{00000000-0005-0000-0000-00009A080000}"/>
    <cellStyle name="40% - Accent2 2 2 2 5 2" xfId="6398" xr:uid="{00000000-0005-0000-0000-00009B080000}"/>
    <cellStyle name="40% - Accent2 2 2 2 6" xfId="2672" xr:uid="{00000000-0005-0000-0000-00009C080000}"/>
    <cellStyle name="40% - Accent2 2 2 3" xfId="486" xr:uid="{00000000-0005-0000-0000-00009D080000}"/>
    <cellStyle name="40% - Accent2 2 2 3 2" xfId="1523" xr:uid="{00000000-0005-0000-0000-00009E080000}"/>
    <cellStyle name="40% - Accent2 2 2 3 3" xfId="6399" xr:uid="{00000000-0005-0000-0000-00009F080000}"/>
    <cellStyle name="40% - Accent2 2 2 4" xfId="320" xr:uid="{00000000-0005-0000-0000-0000A0080000}"/>
    <cellStyle name="40% - Accent2 2 2 4 2" xfId="1854" xr:uid="{00000000-0005-0000-0000-0000A1080000}"/>
    <cellStyle name="40% - Accent2 2 2 5" xfId="945" xr:uid="{00000000-0005-0000-0000-0000A2080000}"/>
    <cellStyle name="40% - Accent2 2 3" xfId="103" xr:uid="{00000000-0005-0000-0000-0000A3080000}"/>
    <cellStyle name="40% - Accent2 2 3 2" xfId="516" xr:uid="{00000000-0005-0000-0000-0000A4080000}"/>
    <cellStyle name="40% - Accent2 2 3 2 2" xfId="1525" xr:uid="{00000000-0005-0000-0000-0000A5080000}"/>
    <cellStyle name="40% - Accent2 2 3 2 2 2" xfId="6401" xr:uid="{00000000-0005-0000-0000-0000A6080000}"/>
    <cellStyle name="40% - Accent2 2 3 2 3" xfId="6400" xr:uid="{00000000-0005-0000-0000-0000A7080000}"/>
    <cellStyle name="40% - Accent2 2 3 3" xfId="351" xr:uid="{00000000-0005-0000-0000-0000A8080000}"/>
    <cellStyle name="40% - Accent2 2 3 3 2" xfId="1856" xr:uid="{00000000-0005-0000-0000-0000A9080000}"/>
    <cellStyle name="40% - Accent2 2 3 3 2 2" xfId="2679" xr:uid="{00000000-0005-0000-0000-0000AA080000}"/>
    <cellStyle name="40% - Accent2 2 3 3 2 3" xfId="6403" xr:uid="{00000000-0005-0000-0000-0000AB080000}"/>
    <cellStyle name="40% - Accent2 2 3 3 3" xfId="2678" xr:uid="{00000000-0005-0000-0000-0000AC080000}"/>
    <cellStyle name="40% - Accent2 2 3 3 4" xfId="6402" xr:uid="{00000000-0005-0000-0000-0000AD080000}"/>
    <cellStyle name="40% - Accent2 2 3 4" xfId="1264" xr:uid="{00000000-0005-0000-0000-0000AE080000}"/>
    <cellStyle name="40% - Accent2 2 3 4 2" xfId="2680" xr:uid="{00000000-0005-0000-0000-0000AF080000}"/>
    <cellStyle name="40% - Accent2 2 3 4 2 2" xfId="6405" xr:uid="{00000000-0005-0000-0000-0000B0080000}"/>
    <cellStyle name="40% - Accent2 2 3 4 3" xfId="6404" xr:uid="{00000000-0005-0000-0000-0000B1080000}"/>
    <cellStyle name="40% - Accent2 2 3 5" xfId="2681" xr:uid="{00000000-0005-0000-0000-0000B2080000}"/>
    <cellStyle name="40% - Accent2 2 3 5 2" xfId="6406" xr:uid="{00000000-0005-0000-0000-0000B3080000}"/>
    <cellStyle name="40% - Accent2 2 3 6" xfId="2677" xr:uid="{00000000-0005-0000-0000-0000B4080000}"/>
    <cellStyle name="40% - Accent2 2 4" xfId="104" xr:uid="{00000000-0005-0000-0000-0000B5080000}"/>
    <cellStyle name="40% - Accent2 2 4 2" xfId="455" xr:uid="{00000000-0005-0000-0000-0000B6080000}"/>
    <cellStyle name="40% - Accent2 2 4 3" xfId="1522" xr:uid="{00000000-0005-0000-0000-0000B7080000}"/>
    <cellStyle name="40% - Accent2 2 4 4" xfId="6407" xr:uid="{00000000-0005-0000-0000-0000B8080000}"/>
    <cellStyle name="40% - Accent2 2 5" xfId="287" xr:uid="{00000000-0005-0000-0000-0000B9080000}"/>
    <cellStyle name="40% - Accent2 2 5 2" xfId="1853" xr:uid="{00000000-0005-0000-0000-0000BA080000}"/>
    <cellStyle name="40% - Accent2 2 5 3" xfId="6408" xr:uid="{00000000-0005-0000-0000-0000BB080000}"/>
    <cellStyle name="40% - Accent2 2 6" xfId="944" xr:uid="{00000000-0005-0000-0000-0000BC080000}"/>
    <cellStyle name="40% - Accent2 2 7" xfId="6391" xr:uid="{00000000-0005-0000-0000-0000BD080000}"/>
    <cellStyle name="40% - Accent2 20" xfId="2682" xr:uid="{00000000-0005-0000-0000-0000BE080000}"/>
    <cellStyle name="40% - Accent2 20 2" xfId="6409" xr:uid="{00000000-0005-0000-0000-0000BF080000}"/>
    <cellStyle name="40% - Accent2 21" xfId="2683" xr:uid="{00000000-0005-0000-0000-0000C0080000}"/>
    <cellStyle name="40% - Accent2 21 2" xfId="6410" xr:uid="{00000000-0005-0000-0000-0000C1080000}"/>
    <cellStyle name="40% - Accent2 22" xfId="2684" xr:uid="{00000000-0005-0000-0000-0000C2080000}"/>
    <cellStyle name="40% - Accent2 22 2" xfId="6411" xr:uid="{00000000-0005-0000-0000-0000C3080000}"/>
    <cellStyle name="40% - Accent2 23" xfId="7066" xr:uid="{00000000-0005-0000-0000-0000C4080000}"/>
    <cellStyle name="40% - Accent2 24" xfId="7080" xr:uid="{00000000-0005-0000-0000-0000C5080000}"/>
    <cellStyle name="40% - Accent2 25" xfId="47" xr:uid="{00000000-0005-0000-0000-0000C6080000}"/>
    <cellStyle name="40% - Accent2 3" xfId="303" xr:uid="{00000000-0005-0000-0000-0000C7080000}"/>
    <cellStyle name="40% - Accent2 3 2" xfId="366" xr:uid="{00000000-0005-0000-0000-0000C8080000}"/>
    <cellStyle name="40% - Accent2 3 2 2" xfId="531" xr:uid="{00000000-0005-0000-0000-0000C9080000}"/>
    <cellStyle name="40% - Accent2 3 2 2 2" xfId="2687" xr:uid="{00000000-0005-0000-0000-0000CA080000}"/>
    <cellStyle name="40% - Accent2 3 2 3" xfId="2686" xr:uid="{00000000-0005-0000-0000-0000CB080000}"/>
    <cellStyle name="40% - Accent2 3 3" xfId="470" xr:uid="{00000000-0005-0000-0000-0000CC080000}"/>
    <cellStyle name="40% - Accent2 3 3 2" xfId="2689" xr:uid="{00000000-0005-0000-0000-0000CD080000}"/>
    <cellStyle name="40% - Accent2 3 3 2 2" xfId="2690" xr:uid="{00000000-0005-0000-0000-0000CE080000}"/>
    <cellStyle name="40% - Accent2 3 3 3" xfId="2691" xr:uid="{00000000-0005-0000-0000-0000CF080000}"/>
    <cellStyle name="40% - Accent2 3 3 4" xfId="2692" xr:uid="{00000000-0005-0000-0000-0000D0080000}"/>
    <cellStyle name="40% - Accent2 3 3 5" xfId="2688" xr:uid="{00000000-0005-0000-0000-0000D1080000}"/>
    <cellStyle name="40% - Accent2 3 4" xfId="946" xr:uid="{00000000-0005-0000-0000-0000D2080000}"/>
    <cellStyle name="40% - Accent2 3 4 2" xfId="2693" xr:uid="{00000000-0005-0000-0000-0000D3080000}"/>
    <cellStyle name="40% - Accent2 3 4 3" xfId="6413" xr:uid="{00000000-0005-0000-0000-0000D4080000}"/>
    <cellStyle name="40% - Accent2 3 5" xfId="2685" xr:uid="{00000000-0005-0000-0000-0000D5080000}"/>
    <cellStyle name="40% - Accent2 3 6" xfId="6412" xr:uid="{00000000-0005-0000-0000-0000D6080000}"/>
    <cellStyle name="40% - Accent2 4" xfId="335" xr:uid="{00000000-0005-0000-0000-0000D7080000}"/>
    <cellStyle name="40% - Accent2 4 2" xfId="500" xr:uid="{00000000-0005-0000-0000-0000D8080000}"/>
    <cellStyle name="40% - Accent2 4 2 2" xfId="2695" xr:uid="{00000000-0005-0000-0000-0000D9080000}"/>
    <cellStyle name="40% - Accent2 4 3" xfId="947" xr:uid="{00000000-0005-0000-0000-0000DA080000}"/>
    <cellStyle name="40% - Accent2 4 3 2" xfId="2697" xr:uid="{00000000-0005-0000-0000-0000DB080000}"/>
    <cellStyle name="40% - Accent2 4 3 2 2" xfId="2698" xr:uid="{00000000-0005-0000-0000-0000DC080000}"/>
    <cellStyle name="40% - Accent2 4 3 3" xfId="2699" xr:uid="{00000000-0005-0000-0000-0000DD080000}"/>
    <cellStyle name="40% - Accent2 4 3 4" xfId="2700" xr:uid="{00000000-0005-0000-0000-0000DE080000}"/>
    <cellStyle name="40% - Accent2 4 3 5" xfId="2696" xr:uid="{00000000-0005-0000-0000-0000DF080000}"/>
    <cellStyle name="40% - Accent2 4 4" xfId="2701" xr:uid="{00000000-0005-0000-0000-0000E0080000}"/>
    <cellStyle name="40% - Accent2 4 4 2" xfId="6415" xr:uid="{00000000-0005-0000-0000-0000E1080000}"/>
    <cellStyle name="40% - Accent2 4 5" xfId="2694" xr:uid="{00000000-0005-0000-0000-0000E2080000}"/>
    <cellStyle name="40% - Accent2 4 6" xfId="6414" xr:uid="{00000000-0005-0000-0000-0000E3080000}"/>
    <cellStyle name="40% - Accent2 5" xfId="398" xr:uid="{00000000-0005-0000-0000-0000E4080000}"/>
    <cellStyle name="40% - Accent2 5 2" xfId="948" xr:uid="{00000000-0005-0000-0000-0000E5080000}"/>
    <cellStyle name="40% - Accent2 5 2 2" xfId="2703" xr:uid="{00000000-0005-0000-0000-0000E6080000}"/>
    <cellStyle name="40% - Accent2 5 2 3" xfId="2704" xr:uid="{00000000-0005-0000-0000-0000E7080000}"/>
    <cellStyle name="40% - Accent2 5 2 3 2" xfId="6417" xr:uid="{00000000-0005-0000-0000-0000E8080000}"/>
    <cellStyle name="40% - Accent2 5 3" xfId="2705" xr:uid="{00000000-0005-0000-0000-0000E9080000}"/>
    <cellStyle name="40% - Accent2 5 4" xfId="2706" xr:uid="{00000000-0005-0000-0000-0000EA080000}"/>
    <cellStyle name="40% - Accent2 5 5" xfId="2707" xr:uid="{00000000-0005-0000-0000-0000EB080000}"/>
    <cellStyle name="40% - Accent2 5 5 2" xfId="6418" xr:uid="{00000000-0005-0000-0000-0000EC080000}"/>
    <cellStyle name="40% - Accent2 5 6" xfId="2708" xr:uid="{00000000-0005-0000-0000-0000ED080000}"/>
    <cellStyle name="40% - Accent2 5 6 2" xfId="6419" xr:uid="{00000000-0005-0000-0000-0000EE080000}"/>
    <cellStyle name="40% - Accent2 5 7" xfId="2702" xr:uid="{00000000-0005-0000-0000-0000EF080000}"/>
    <cellStyle name="40% - Accent2 5 8" xfId="6416" xr:uid="{00000000-0005-0000-0000-0000F0080000}"/>
    <cellStyle name="40% - Accent2 6" xfId="429" xr:uid="{00000000-0005-0000-0000-0000F1080000}"/>
    <cellStyle name="40% - Accent2 6 2" xfId="949" xr:uid="{00000000-0005-0000-0000-0000F2080000}"/>
    <cellStyle name="40% - Accent2 6 2 2" xfId="2709" xr:uid="{00000000-0005-0000-0000-0000F3080000}"/>
    <cellStyle name="40% - Accent2 6 2 3" xfId="2710" xr:uid="{00000000-0005-0000-0000-0000F4080000}"/>
    <cellStyle name="40% - Accent2 6 2 3 2" xfId="6420" xr:uid="{00000000-0005-0000-0000-0000F5080000}"/>
    <cellStyle name="40% - Accent2 6 3" xfId="2711" xr:uid="{00000000-0005-0000-0000-0000F6080000}"/>
    <cellStyle name="40% - Accent2 6 4" xfId="2712" xr:uid="{00000000-0005-0000-0000-0000F7080000}"/>
    <cellStyle name="40% - Accent2 6 4 2" xfId="6421" xr:uid="{00000000-0005-0000-0000-0000F8080000}"/>
    <cellStyle name="40% - Accent2 7" xfId="586" xr:uid="{00000000-0005-0000-0000-0000F9080000}"/>
    <cellStyle name="40% - Accent2 7 2" xfId="638" xr:uid="{00000000-0005-0000-0000-0000FA080000}"/>
    <cellStyle name="40% - Accent2 7 2 2" xfId="722" xr:uid="{00000000-0005-0000-0000-0000FB080000}"/>
    <cellStyle name="40% - Accent2 7 2 2 2" xfId="2714" xr:uid="{00000000-0005-0000-0000-0000FC080000}"/>
    <cellStyle name="40% - Accent2 7 2 3" xfId="2715" xr:uid="{00000000-0005-0000-0000-0000FD080000}"/>
    <cellStyle name="40% - Accent2 7 2 3 2" xfId="6422" xr:uid="{00000000-0005-0000-0000-0000FE080000}"/>
    <cellStyle name="40% - Accent2 7 2 4" xfId="2713" xr:uid="{00000000-0005-0000-0000-0000FF080000}"/>
    <cellStyle name="40% - Accent2 7 3" xfId="680" xr:uid="{00000000-0005-0000-0000-000000090000}"/>
    <cellStyle name="40% - Accent2 7 3 2" xfId="2716" xr:uid="{00000000-0005-0000-0000-000001090000}"/>
    <cellStyle name="40% - Accent2 7 4" xfId="950" xr:uid="{00000000-0005-0000-0000-000002090000}"/>
    <cellStyle name="40% - Accent2 7 4 2" xfId="2717" xr:uid="{00000000-0005-0000-0000-000003090000}"/>
    <cellStyle name="40% - Accent2 7 4 3" xfId="6423" xr:uid="{00000000-0005-0000-0000-000004090000}"/>
    <cellStyle name="40% - Accent2 8" xfId="609" xr:uid="{00000000-0005-0000-0000-000005090000}"/>
    <cellStyle name="40% - Accent2 8 2" xfId="652" xr:uid="{00000000-0005-0000-0000-000006090000}"/>
    <cellStyle name="40% - Accent2 8 2 2" xfId="736" xr:uid="{00000000-0005-0000-0000-000007090000}"/>
    <cellStyle name="40% - Accent2 8 2 2 2" xfId="2719" xr:uid="{00000000-0005-0000-0000-000008090000}"/>
    <cellStyle name="40% - Accent2 8 2 3" xfId="2718" xr:uid="{00000000-0005-0000-0000-000009090000}"/>
    <cellStyle name="40% - Accent2 8 3" xfId="694" xr:uid="{00000000-0005-0000-0000-00000A090000}"/>
    <cellStyle name="40% - Accent2 8 3 2" xfId="2720" xr:uid="{00000000-0005-0000-0000-00000B090000}"/>
    <cellStyle name="40% - Accent2 8 4" xfId="951" xr:uid="{00000000-0005-0000-0000-00000C090000}"/>
    <cellStyle name="40% - Accent2 9" xfId="623" xr:uid="{00000000-0005-0000-0000-00000D090000}"/>
    <cellStyle name="40% - Accent2 9 2" xfId="666" xr:uid="{00000000-0005-0000-0000-00000E090000}"/>
    <cellStyle name="40% - Accent2 9 2 2" xfId="750" xr:uid="{00000000-0005-0000-0000-00000F090000}"/>
    <cellStyle name="40% - Accent2 9 2 2 2" xfId="1528" xr:uid="{00000000-0005-0000-0000-000010090000}"/>
    <cellStyle name="40% - Accent2 9 2 2 2 2" xfId="2723" xr:uid="{00000000-0005-0000-0000-000011090000}"/>
    <cellStyle name="40% - Accent2 9 2 2 2 3" xfId="6426" xr:uid="{00000000-0005-0000-0000-000012090000}"/>
    <cellStyle name="40% - Accent2 9 2 2 3" xfId="1859" xr:uid="{00000000-0005-0000-0000-000013090000}"/>
    <cellStyle name="40% - Accent2 9 2 2 4" xfId="1267" xr:uid="{00000000-0005-0000-0000-000014090000}"/>
    <cellStyle name="40% - Accent2 9 2 2 5" xfId="2722" xr:uid="{00000000-0005-0000-0000-000015090000}"/>
    <cellStyle name="40% - Accent2 9 2 2 6" xfId="6425" xr:uid="{00000000-0005-0000-0000-000016090000}"/>
    <cellStyle name="40% - Accent2 9 2 3" xfId="1527" xr:uid="{00000000-0005-0000-0000-000017090000}"/>
    <cellStyle name="40% - Accent2 9 2 3 2" xfId="2724" xr:uid="{00000000-0005-0000-0000-000018090000}"/>
    <cellStyle name="40% - Accent2 9 2 3 2 2" xfId="6428" xr:uid="{00000000-0005-0000-0000-000019090000}"/>
    <cellStyle name="40% - Accent2 9 2 3 3" xfId="6427" xr:uid="{00000000-0005-0000-0000-00001A090000}"/>
    <cellStyle name="40% - Accent2 9 2 4" xfId="1858" xr:uid="{00000000-0005-0000-0000-00001B090000}"/>
    <cellStyle name="40% - Accent2 9 2 4 2" xfId="6429" xr:uid="{00000000-0005-0000-0000-00001C090000}"/>
    <cellStyle name="40% - Accent2 9 2 5" xfId="953" xr:uid="{00000000-0005-0000-0000-00001D090000}"/>
    <cellStyle name="40% - Accent2 9 2 6" xfId="6424" xr:uid="{00000000-0005-0000-0000-00001E090000}"/>
    <cellStyle name="40% - Accent2 9 3" xfId="708" xr:uid="{00000000-0005-0000-0000-00001F090000}"/>
    <cellStyle name="40% - Accent2 9 3 2" xfId="1529" xr:uid="{00000000-0005-0000-0000-000020090000}"/>
    <cellStyle name="40% - Accent2 9 3 2 2" xfId="6431" xr:uid="{00000000-0005-0000-0000-000021090000}"/>
    <cellStyle name="40% - Accent2 9 3 3" xfId="1860" xr:uid="{00000000-0005-0000-0000-000022090000}"/>
    <cellStyle name="40% - Accent2 9 3 4" xfId="1266" xr:uid="{00000000-0005-0000-0000-000023090000}"/>
    <cellStyle name="40% - Accent2 9 3 5" xfId="6430" xr:uid="{00000000-0005-0000-0000-000024090000}"/>
    <cellStyle name="40% - Accent2 9 4" xfId="1526" xr:uid="{00000000-0005-0000-0000-000025090000}"/>
    <cellStyle name="40% - Accent2 9 4 2" xfId="2726" xr:uid="{00000000-0005-0000-0000-000026090000}"/>
    <cellStyle name="40% - Accent2 9 4 2 2" xfId="6433" xr:uid="{00000000-0005-0000-0000-000027090000}"/>
    <cellStyle name="40% - Accent2 9 4 3" xfId="2725" xr:uid="{00000000-0005-0000-0000-000028090000}"/>
    <cellStyle name="40% - Accent2 9 4 4" xfId="6432" xr:uid="{00000000-0005-0000-0000-000029090000}"/>
    <cellStyle name="40% - Accent2 9 5" xfId="1857" xr:uid="{00000000-0005-0000-0000-00002A090000}"/>
    <cellStyle name="40% - Accent2 9 5 2" xfId="2727" xr:uid="{00000000-0005-0000-0000-00002B090000}"/>
    <cellStyle name="40% - Accent2 9 5 2 2" xfId="6435" xr:uid="{00000000-0005-0000-0000-00002C090000}"/>
    <cellStyle name="40% - Accent2 9 5 3" xfId="6434" xr:uid="{00000000-0005-0000-0000-00002D090000}"/>
    <cellStyle name="40% - Accent2 9 6" xfId="952" xr:uid="{00000000-0005-0000-0000-00002E090000}"/>
    <cellStyle name="40% - Accent2 9 7" xfId="2721" xr:uid="{00000000-0005-0000-0000-00002F090000}"/>
    <cellStyle name="40% - Accent3 10" xfId="266" xr:uid="{00000000-0005-0000-0000-000030090000}"/>
    <cellStyle name="40% - Accent3 10 2" xfId="955" xr:uid="{00000000-0005-0000-0000-000031090000}"/>
    <cellStyle name="40% - Accent3 10 2 2" xfId="1269" xr:uid="{00000000-0005-0000-0000-000032090000}"/>
    <cellStyle name="40% - Accent3 10 2 2 2" xfId="1532" xr:uid="{00000000-0005-0000-0000-000033090000}"/>
    <cellStyle name="40% - Accent3 10 2 2 2 2" xfId="2729" xr:uid="{00000000-0005-0000-0000-000034090000}"/>
    <cellStyle name="40% - Accent3 10 2 2 2 3" xfId="6439" xr:uid="{00000000-0005-0000-0000-000035090000}"/>
    <cellStyle name="40% - Accent3 10 2 2 3" xfId="1863" xr:uid="{00000000-0005-0000-0000-000036090000}"/>
    <cellStyle name="40% - Accent3 10 2 2 4" xfId="2728" xr:uid="{00000000-0005-0000-0000-000037090000}"/>
    <cellStyle name="40% - Accent3 10 2 2 5" xfId="6438" xr:uid="{00000000-0005-0000-0000-000038090000}"/>
    <cellStyle name="40% - Accent3 10 2 3" xfId="1531" xr:uid="{00000000-0005-0000-0000-000039090000}"/>
    <cellStyle name="40% - Accent3 10 2 3 2" xfId="2730" xr:uid="{00000000-0005-0000-0000-00003A090000}"/>
    <cellStyle name="40% - Accent3 10 2 3 2 2" xfId="6441" xr:uid="{00000000-0005-0000-0000-00003B090000}"/>
    <cellStyle name="40% - Accent3 10 2 3 3" xfId="6440" xr:uid="{00000000-0005-0000-0000-00003C090000}"/>
    <cellStyle name="40% - Accent3 10 2 4" xfId="1862" xr:uid="{00000000-0005-0000-0000-00003D090000}"/>
    <cellStyle name="40% - Accent3 10 2 4 2" xfId="6442" xr:uid="{00000000-0005-0000-0000-00003E090000}"/>
    <cellStyle name="40% - Accent3 10 2 5" xfId="6437" xr:uid="{00000000-0005-0000-0000-00003F090000}"/>
    <cellStyle name="40% - Accent3 10 3" xfId="1268" xr:uid="{00000000-0005-0000-0000-000040090000}"/>
    <cellStyle name="40% - Accent3 10 3 2" xfId="1533" xr:uid="{00000000-0005-0000-0000-000041090000}"/>
    <cellStyle name="40% - Accent3 10 3 2 2" xfId="6444" xr:uid="{00000000-0005-0000-0000-000042090000}"/>
    <cellStyle name="40% - Accent3 10 3 3" xfId="1864" xr:uid="{00000000-0005-0000-0000-000043090000}"/>
    <cellStyle name="40% - Accent3 10 3 4" xfId="6443" xr:uid="{00000000-0005-0000-0000-000044090000}"/>
    <cellStyle name="40% - Accent3 10 4" xfId="1530" xr:uid="{00000000-0005-0000-0000-000045090000}"/>
    <cellStyle name="40% - Accent3 10 4 2" xfId="2732" xr:uid="{00000000-0005-0000-0000-000046090000}"/>
    <cellStyle name="40% - Accent3 10 4 2 2" xfId="6446" xr:uid="{00000000-0005-0000-0000-000047090000}"/>
    <cellStyle name="40% - Accent3 10 4 3" xfId="2731" xr:uid="{00000000-0005-0000-0000-000048090000}"/>
    <cellStyle name="40% - Accent3 10 4 4" xfId="6445" xr:uid="{00000000-0005-0000-0000-000049090000}"/>
    <cellStyle name="40% - Accent3 10 5" xfId="1861" xr:uid="{00000000-0005-0000-0000-00004A090000}"/>
    <cellStyle name="40% - Accent3 10 5 2" xfId="2733" xr:uid="{00000000-0005-0000-0000-00004B090000}"/>
    <cellStyle name="40% - Accent3 10 5 2 2" xfId="6448" xr:uid="{00000000-0005-0000-0000-00004C090000}"/>
    <cellStyle name="40% - Accent3 10 5 3" xfId="6447" xr:uid="{00000000-0005-0000-0000-00004D090000}"/>
    <cellStyle name="40% - Accent3 10 6" xfId="954" xr:uid="{00000000-0005-0000-0000-00004E090000}"/>
    <cellStyle name="40% - Accent3 10 6 2" xfId="6449" xr:uid="{00000000-0005-0000-0000-00004F090000}"/>
    <cellStyle name="40% - Accent3 10 7" xfId="6436" xr:uid="{00000000-0005-0000-0000-000050090000}"/>
    <cellStyle name="40% - Accent3 11" xfId="782" xr:uid="{00000000-0005-0000-0000-000051090000}"/>
    <cellStyle name="40% - Accent3 11 2" xfId="957" xr:uid="{00000000-0005-0000-0000-000052090000}"/>
    <cellStyle name="40% - Accent3 11 2 2" xfId="1271" xr:uid="{00000000-0005-0000-0000-000053090000}"/>
    <cellStyle name="40% - Accent3 11 2 2 2" xfId="1536" xr:uid="{00000000-0005-0000-0000-000054090000}"/>
    <cellStyle name="40% - Accent3 11 2 2 2 2" xfId="2735" xr:uid="{00000000-0005-0000-0000-000055090000}"/>
    <cellStyle name="40% - Accent3 11 2 2 2 3" xfId="6453" xr:uid="{00000000-0005-0000-0000-000056090000}"/>
    <cellStyle name="40% - Accent3 11 2 2 3" xfId="1867" xr:uid="{00000000-0005-0000-0000-000057090000}"/>
    <cellStyle name="40% - Accent3 11 2 2 4" xfId="2734" xr:uid="{00000000-0005-0000-0000-000058090000}"/>
    <cellStyle name="40% - Accent3 11 2 2 5" xfId="6452" xr:uid="{00000000-0005-0000-0000-000059090000}"/>
    <cellStyle name="40% - Accent3 11 2 3" xfId="1535" xr:uid="{00000000-0005-0000-0000-00005A090000}"/>
    <cellStyle name="40% - Accent3 11 2 3 2" xfId="2736" xr:uid="{00000000-0005-0000-0000-00005B090000}"/>
    <cellStyle name="40% - Accent3 11 2 3 2 2" xfId="6455" xr:uid="{00000000-0005-0000-0000-00005C090000}"/>
    <cellStyle name="40% - Accent3 11 2 3 3" xfId="6454" xr:uid="{00000000-0005-0000-0000-00005D090000}"/>
    <cellStyle name="40% - Accent3 11 2 4" xfId="1866" xr:uid="{00000000-0005-0000-0000-00005E090000}"/>
    <cellStyle name="40% - Accent3 11 2 4 2" xfId="6456" xr:uid="{00000000-0005-0000-0000-00005F090000}"/>
    <cellStyle name="40% - Accent3 11 2 5" xfId="6451" xr:uid="{00000000-0005-0000-0000-000060090000}"/>
    <cellStyle name="40% - Accent3 11 3" xfId="1270" xr:uid="{00000000-0005-0000-0000-000061090000}"/>
    <cellStyle name="40% - Accent3 11 3 2" xfId="1537" xr:uid="{00000000-0005-0000-0000-000062090000}"/>
    <cellStyle name="40% - Accent3 11 3 2 2" xfId="2738" xr:uid="{00000000-0005-0000-0000-000063090000}"/>
    <cellStyle name="40% - Accent3 11 3 2 3" xfId="6458" xr:uid="{00000000-0005-0000-0000-000064090000}"/>
    <cellStyle name="40% - Accent3 11 3 3" xfId="1868" xr:uid="{00000000-0005-0000-0000-000065090000}"/>
    <cellStyle name="40% - Accent3 11 3 4" xfId="2737" xr:uid="{00000000-0005-0000-0000-000066090000}"/>
    <cellStyle name="40% - Accent3 11 3 5" xfId="6457" xr:uid="{00000000-0005-0000-0000-000067090000}"/>
    <cellStyle name="40% - Accent3 11 4" xfId="1534" xr:uid="{00000000-0005-0000-0000-000068090000}"/>
    <cellStyle name="40% - Accent3 11 4 2" xfId="2739" xr:uid="{00000000-0005-0000-0000-000069090000}"/>
    <cellStyle name="40% - Accent3 11 4 2 2" xfId="6460" xr:uid="{00000000-0005-0000-0000-00006A090000}"/>
    <cellStyle name="40% - Accent3 11 4 3" xfId="6459" xr:uid="{00000000-0005-0000-0000-00006B090000}"/>
    <cellStyle name="40% - Accent3 11 5" xfId="1865" xr:uid="{00000000-0005-0000-0000-00006C090000}"/>
    <cellStyle name="40% - Accent3 11 5 2" xfId="6461" xr:uid="{00000000-0005-0000-0000-00006D090000}"/>
    <cellStyle name="40% - Accent3 11 6" xfId="956" xr:uid="{00000000-0005-0000-0000-00006E090000}"/>
    <cellStyle name="40% - Accent3 11 7" xfId="6450" xr:uid="{00000000-0005-0000-0000-00006F090000}"/>
    <cellStyle name="40% - Accent3 12" xfId="958" xr:uid="{00000000-0005-0000-0000-000070090000}"/>
    <cellStyle name="40% - Accent3 12 2" xfId="2740" xr:uid="{00000000-0005-0000-0000-000071090000}"/>
    <cellStyle name="40% - Accent3 12 2 2" xfId="2741" xr:uid="{00000000-0005-0000-0000-000072090000}"/>
    <cellStyle name="40% - Accent3 12 3" xfId="2742" xr:uid="{00000000-0005-0000-0000-000073090000}"/>
    <cellStyle name="40% - Accent3 13" xfId="959" xr:uid="{00000000-0005-0000-0000-000074090000}"/>
    <cellStyle name="40% - Accent3 13 2" xfId="1272" xr:uid="{00000000-0005-0000-0000-000075090000}"/>
    <cellStyle name="40% - Accent3 13 2 2" xfId="1539" xr:uid="{00000000-0005-0000-0000-000076090000}"/>
    <cellStyle name="40% - Accent3 13 2 2 2" xfId="2744" xr:uid="{00000000-0005-0000-0000-000077090000}"/>
    <cellStyle name="40% - Accent3 13 2 2 3" xfId="6464" xr:uid="{00000000-0005-0000-0000-000078090000}"/>
    <cellStyle name="40% - Accent3 13 2 3" xfId="1870" xr:uid="{00000000-0005-0000-0000-000079090000}"/>
    <cellStyle name="40% - Accent3 13 2 4" xfId="2743" xr:uid="{00000000-0005-0000-0000-00007A090000}"/>
    <cellStyle name="40% - Accent3 13 2 5" xfId="6463" xr:uid="{00000000-0005-0000-0000-00007B090000}"/>
    <cellStyle name="40% - Accent3 13 3" xfId="1538" xr:uid="{00000000-0005-0000-0000-00007C090000}"/>
    <cellStyle name="40% - Accent3 13 3 2" xfId="2745" xr:uid="{00000000-0005-0000-0000-00007D090000}"/>
    <cellStyle name="40% - Accent3 13 3 2 2" xfId="6466" xr:uid="{00000000-0005-0000-0000-00007E090000}"/>
    <cellStyle name="40% - Accent3 13 3 3" xfId="6465" xr:uid="{00000000-0005-0000-0000-00007F090000}"/>
    <cellStyle name="40% - Accent3 13 4" xfId="1869" xr:uid="{00000000-0005-0000-0000-000080090000}"/>
    <cellStyle name="40% - Accent3 13 4 2" xfId="6467" xr:uid="{00000000-0005-0000-0000-000081090000}"/>
    <cellStyle name="40% - Accent3 13 5" xfId="6462" xr:uid="{00000000-0005-0000-0000-000082090000}"/>
    <cellStyle name="40% - Accent3 14" xfId="960" xr:uid="{00000000-0005-0000-0000-000083090000}"/>
    <cellStyle name="40% - Accent3 14 2" xfId="2746" xr:uid="{00000000-0005-0000-0000-000084090000}"/>
    <cellStyle name="40% - Accent3 14 2 2" xfId="2747" xr:uid="{00000000-0005-0000-0000-000085090000}"/>
    <cellStyle name="40% - Accent3 14 3" xfId="2748" xr:uid="{00000000-0005-0000-0000-000086090000}"/>
    <cellStyle name="40% - Accent3 15" xfId="961" xr:uid="{00000000-0005-0000-0000-000087090000}"/>
    <cellStyle name="40% - Accent3 15 2" xfId="1273" xr:uid="{00000000-0005-0000-0000-000088090000}"/>
    <cellStyle name="40% - Accent3 15 2 2" xfId="1541" xr:uid="{00000000-0005-0000-0000-000089090000}"/>
    <cellStyle name="40% - Accent3 15 2 2 2" xfId="2750" xr:uid="{00000000-0005-0000-0000-00008A090000}"/>
    <cellStyle name="40% - Accent3 15 2 2 3" xfId="6470" xr:uid="{00000000-0005-0000-0000-00008B090000}"/>
    <cellStyle name="40% - Accent3 15 2 3" xfId="1872" xr:uid="{00000000-0005-0000-0000-00008C090000}"/>
    <cellStyle name="40% - Accent3 15 2 4" xfId="2749" xr:uid="{00000000-0005-0000-0000-00008D090000}"/>
    <cellStyle name="40% - Accent3 15 2 5" xfId="6469" xr:uid="{00000000-0005-0000-0000-00008E090000}"/>
    <cellStyle name="40% - Accent3 15 3" xfId="1540" xr:uid="{00000000-0005-0000-0000-00008F090000}"/>
    <cellStyle name="40% - Accent3 15 3 2" xfId="2751" xr:uid="{00000000-0005-0000-0000-000090090000}"/>
    <cellStyle name="40% - Accent3 15 3 2 2" xfId="6472" xr:uid="{00000000-0005-0000-0000-000091090000}"/>
    <cellStyle name="40% - Accent3 15 3 3" xfId="6471" xr:uid="{00000000-0005-0000-0000-000092090000}"/>
    <cellStyle name="40% - Accent3 15 4" xfId="1871" xr:uid="{00000000-0005-0000-0000-000093090000}"/>
    <cellStyle name="40% - Accent3 15 4 2" xfId="6473" xr:uid="{00000000-0005-0000-0000-000094090000}"/>
    <cellStyle name="40% - Accent3 15 5" xfId="6468" xr:uid="{00000000-0005-0000-0000-000095090000}"/>
    <cellStyle name="40% - Accent3 16" xfId="962" xr:uid="{00000000-0005-0000-0000-000096090000}"/>
    <cellStyle name="40% - Accent3 16 2" xfId="1274" xr:uid="{00000000-0005-0000-0000-000097090000}"/>
    <cellStyle name="40% - Accent3 16 2 2" xfId="1543" xr:uid="{00000000-0005-0000-0000-000098090000}"/>
    <cellStyle name="40% - Accent3 16 2 2 2" xfId="2753" xr:uid="{00000000-0005-0000-0000-000099090000}"/>
    <cellStyle name="40% - Accent3 16 2 2 3" xfId="6476" xr:uid="{00000000-0005-0000-0000-00009A090000}"/>
    <cellStyle name="40% - Accent3 16 2 3" xfId="1874" xr:uid="{00000000-0005-0000-0000-00009B090000}"/>
    <cellStyle name="40% - Accent3 16 2 4" xfId="2752" xr:uid="{00000000-0005-0000-0000-00009C090000}"/>
    <cellStyle name="40% - Accent3 16 2 5" xfId="6475" xr:uid="{00000000-0005-0000-0000-00009D090000}"/>
    <cellStyle name="40% - Accent3 16 3" xfId="1542" xr:uid="{00000000-0005-0000-0000-00009E090000}"/>
    <cellStyle name="40% - Accent3 16 3 2" xfId="2754" xr:uid="{00000000-0005-0000-0000-00009F090000}"/>
    <cellStyle name="40% - Accent3 16 3 2 2" xfId="6478" xr:uid="{00000000-0005-0000-0000-0000A0090000}"/>
    <cellStyle name="40% - Accent3 16 3 3" xfId="6477" xr:uid="{00000000-0005-0000-0000-0000A1090000}"/>
    <cellStyle name="40% - Accent3 16 4" xfId="1873" xr:uid="{00000000-0005-0000-0000-0000A2090000}"/>
    <cellStyle name="40% - Accent3 16 4 2" xfId="6479" xr:uid="{00000000-0005-0000-0000-0000A3090000}"/>
    <cellStyle name="40% - Accent3 16 5" xfId="6474" xr:uid="{00000000-0005-0000-0000-0000A4090000}"/>
    <cellStyle name="40% - Accent3 17" xfId="2017" xr:uid="{00000000-0005-0000-0000-0000A5090000}"/>
    <cellStyle name="40% - Accent3 17 2" xfId="2755" xr:uid="{00000000-0005-0000-0000-0000A6090000}"/>
    <cellStyle name="40% - Accent3 18" xfId="1344" xr:uid="{00000000-0005-0000-0000-0000A7090000}"/>
    <cellStyle name="40% - Accent3 18 2" xfId="2756" xr:uid="{00000000-0005-0000-0000-0000A8090000}"/>
    <cellStyle name="40% - Accent3 18 2 2" xfId="6481" xr:uid="{00000000-0005-0000-0000-0000A9090000}"/>
    <cellStyle name="40% - Accent3 18 3" xfId="6480" xr:uid="{00000000-0005-0000-0000-0000AA090000}"/>
    <cellStyle name="40% - Accent3 19" xfId="2757" xr:uid="{00000000-0005-0000-0000-0000AB090000}"/>
    <cellStyle name="40% - Accent3 19 2" xfId="2758" xr:uid="{00000000-0005-0000-0000-0000AC090000}"/>
    <cellStyle name="40% - Accent3 19 2 2" xfId="6483" xr:uid="{00000000-0005-0000-0000-0000AD090000}"/>
    <cellStyle name="40% - Accent3 19 3" xfId="6482" xr:uid="{00000000-0005-0000-0000-0000AE090000}"/>
    <cellStyle name="40% - Accent3 2" xfId="105" xr:uid="{00000000-0005-0000-0000-0000AF090000}"/>
    <cellStyle name="40% - Accent3 2 2" xfId="106" xr:uid="{00000000-0005-0000-0000-0000B0090000}"/>
    <cellStyle name="40% - Accent3 2 2 2" xfId="107" xr:uid="{00000000-0005-0000-0000-0000B1090000}"/>
    <cellStyle name="40% - Accent3 2 2 2 2" xfId="549" xr:uid="{00000000-0005-0000-0000-0000B2090000}"/>
    <cellStyle name="40% - Accent3 2 2 2 2 2" xfId="1546" xr:uid="{00000000-0005-0000-0000-0000B3090000}"/>
    <cellStyle name="40% - Accent3 2 2 2 2 2 2" xfId="6486" xr:uid="{00000000-0005-0000-0000-0000B4090000}"/>
    <cellStyle name="40% - Accent3 2 2 2 2 3" xfId="6485" xr:uid="{00000000-0005-0000-0000-0000B5090000}"/>
    <cellStyle name="40% - Accent3 2 2 2 3" xfId="384" xr:uid="{00000000-0005-0000-0000-0000B6090000}"/>
    <cellStyle name="40% - Accent3 2 2 2 3 2" xfId="1877" xr:uid="{00000000-0005-0000-0000-0000B7090000}"/>
    <cellStyle name="40% - Accent3 2 2 2 3 2 2" xfId="2761" xr:uid="{00000000-0005-0000-0000-0000B8090000}"/>
    <cellStyle name="40% - Accent3 2 2 2 3 2 3" xfId="6488" xr:uid="{00000000-0005-0000-0000-0000B9090000}"/>
    <cellStyle name="40% - Accent3 2 2 2 3 3" xfId="2760" xr:uid="{00000000-0005-0000-0000-0000BA090000}"/>
    <cellStyle name="40% - Accent3 2 2 2 3 4" xfId="6487" xr:uid="{00000000-0005-0000-0000-0000BB090000}"/>
    <cellStyle name="40% - Accent3 2 2 2 4" xfId="1276" xr:uid="{00000000-0005-0000-0000-0000BC090000}"/>
    <cellStyle name="40% - Accent3 2 2 2 4 2" xfId="2762" xr:uid="{00000000-0005-0000-0000-0000BD090000}"/>
    <cellStyle name="40% - Accent3 2 2 2 4 2 2" xfId="6490" xr:uid="{00000000-0005-0000-0000-0000BE090000}"/>
    <cellStyle name="40% - Accent3 2 2 2 4 3" xfId="6489" xr:uid="{00000000-0005-0000-0000-0000BF090000}"/>
    <cellStyle name="40% - Accent3 2 2 2 5" xfId="2763" xr:uid="{00000000-0005-0000-0000-0000C0090000}"/>
    <cellStyle name="40% - Accent3 2 2 2 5 2" xfId="6491" xr:uid="{00000000-0005-0000-0000-0000C1090000}"/>
    <cellStyle name="40% - Accent3 2 2 2 6" xfId="2759" xr:uid="{00000000-0005-0000-0000-0000C2090000}"/>
    <cellStyle name="40% - Accent3 2 2 3" xfId="488" xr:uid="{00000000-0005-0000-0000-0000C3090000}"/>
    <cellStyle name="40% - Accent3 2 2 3 2" xfId="1545" xr:uid="{00000000-0005-0000-0000-0000C4090000}"/>
    <cellStyle name="40% - Accent3 2 2 3 3" xfId="6492" xr:uid="{00000000-0005-0000-0000-0000C5090000}"/>
    <cellStyle name="40% - Accent3 2 2 4" xfId="322" xr:uid="{00000000-0005-0000-0000-0000C6090000}"/>
    <cellStyle name="40% - Accent3 2 2 4 2" xfId="1876" xr:uid="{00000000-0005-0000-0000-0000C7090000}"/>
    <cellStyle name="40% - Accent3 2 2 5" xfId="964" xr:uid="{00000000-0005-0000-0000-0000C8090000}"/>
    <cellStyle name="40% - Accent3 2 3" xfId="108" xr:uid="{00000000-0005-0000-0000-0000C9090000}"/>
    <cellStyle name="40% - Accent3 2 3 2" xfId="518" xr:uid="{00000000-0005-0000-0000-0000CA090000}"/>
    <cellStyle name="40% - Accent3 2 3 2 2" xfId="1547" xr:uid="{00000000-0005-0000-0000-0000CB090000}"/>
    <cellStyle name="40% - Accent3 2 3 2 2 2" xfId="6494" xr:uid="{00000000-0005-0000-0000-0000CC090000}"/>
    <cellStyle name="40% - Accent3 2 3 2 3" xfId="6493" xr:uid="{00000000-0005-0000-0000-0000CD090000}"/>
    <cellStyle name="40% - Accent3 2 3 3" xfId="353" xr:uid="{00000000-0005-0000-0000-0000CE090000}"/>
    <cellStyle name="40% - Accent3 2 3 3 2" xfId="1878" xr:uid="{00000000-0005-0000-0000-0000CF090000}"/>
    <cellStyle name="40% - Accent3 2 3 3 2 2" xfId="2766" xr:uid="{00000000-0005-0000-0000-0000D0090000}"/>
    <cellStyle name="40% - Accent3 2 3 3 2 3" xfId="6496" xr:uid="{00000000-0005-0000-0000-0000D1090000}"/>
    <cellStyle name="40% - Accent3 2 3 3 3" xfId="2765" xr:uid="{00000000-0005-0000-0000-0000D2090000}"/>
    <cellStyle name="40% - Accent3 2 3 3 4" xfId="6495" xr:uid="{00000000-0005-0000-0000-0000D3090000}"/>
    <cellStyle name="40% - Accent3 2 3 4" xfId="1275" xr:uid="{00000000-0005-0000-0000-0000D4090000}"/>
    <cellStyle name="40% - Accent3 2 3 4 2" xfId="2767" xr:uid="{00000000-0005-0000-0000-0000D5090000}"/>
    <cellStyle name="40% - Accent3 2 3 4 2 2" xfId="6498" xr:uid="{00000000-0005-0000-0000-0000D6090000}"/>
    <cellStyle name="40% - Accent3 2 3 4 3" xfId="6497" xr:uid="{00000000-0005-0000-0000-0000D7090000}"/>
    <cellStyle name="40% - Accent3 2 3 5" xfId="2768" xr:uid="{00000000-0005-0000-0000-0000D8090000}"/>
    <cellStyle name="40% - Accent3 2 3 5 2" xfId="6499" xr:uid="{00000000-0005-0000-0000-0000D9090000}"/>
    <cellStyle name="40% - Accent3 2 3 6" xfId="2764" xr:uid="{00000000-0005-0000-0000-0000DA090000}"/>
    <cellStyle name="40% - Accent3 2 4" xfId="109" xr:uid="{00000000-0005-0000-0000-0000DB090000}"/>
    <cellStyle name="40% - Accent3 2 4 2" xfId="457" xr:uid="{00000000-0005-0000-0000-0000DC090000}"/>
    <cellStyle name="40% - Accent3 2 4 3" xfId="1544" xr:uid="{00000000-0005-0000-0000-0000DD090000}"/>
    <cellStyle name="40% - Accent3 2 4 4" xfId="6500" xr:uid="{00000000-0005-0000-0000-0000DE090000}"/>
    <cellStyle name="40% - Accent3 2 5" xfId="289" xr:uid="{00000000-0005-0000-0000-0000DF090000}"/>
    <cellStyle name="40% - Accent3 2 5 2" xfId="1875" xr:uid="{00000000-0005-0000-0000-0000E0090000}"/>
    <cellStyle name="40% - Accent3 2 5 3" xfId="6501" xr:uid="{00000000-0005-0000-0000-0000E1090000}"/>
    <cellStyle name="40% - Accent3 2 6" xfId="963" xr:uid="{00000000-0005-0000-0000-0000E2090000}"/>
    <cellStyle name="40% - Accent3 2 7" xfId="6484" xr:uid="{00000000-0005-0000-0000-0000E3090000}"/>
    <cellStyle name="40% - Accent3 20" xfId="2769" xr:uid="{00000000-0005-0000-0000-0000E4090000}"/>
    <cellStyle name="40% - Accent3 20 2" xfId="6502" xr:uid="{00000000-0005-0000-0000-0000E5090000}"/>
    <cellStyle name="40% - Accent3 21" xfId="2770" xr:uid="{00000000-0005-0000-0000-0000E6090000}"/>
    <cellStyle name="40% - Accent3 21 2" xfId="6503" xr:uid="{00000000-0005-0000-0000-0000E7090000}"/>
    <cellStyle name="40% - Accent3 22" xfId="2771" xr:uid="{00000000-0005-0000-0000-0000E8090000}"/>
    <cellStyle name="40% - Accent3 22 2" xfId="6504" xr:uid="{00000000-0005-0000-0000-0000E9090000}"/>
    <cellStyle name="40% - Accent3 23" xfId="7068" xr:uid="{00000000-0005-0000-0000-0000EA090000}"/>
    <cellStyle name="40% - Accent3 24" xfId="7082" xr:uid="{00000000-0005-0000-0000-0000EB090000}"/>
    <cellStyle name="40% - Accent3 25" xfId="51" xr:uid="{00000000-0005-0000-0000-0000EC090000}"/>
    <cellStyle name="40% - Accent3 3" xfId="305" xr:uid="{00000000-0005-0000-0000-0000ED090000}"/>
    <cellStyle name="40% - Accent3 3 2" xfId="368" xr:uid="{00000000-0005-0000-0000-0000EE090000}"/>
    <cellStyle name="40% - Accent3 3 2 2" xfId="533" xr:uid="{00000000-0005-0000-0000-0000EF090000}"/>
    <cellStyle name="40% - Accent3 3 2 2 2" xfId="2774" xr:uid="{00000000-0005-0000-0000-0000F0090000}"/>
    <cellStyle name="40% - Accent3 3 2 3" xfId="2773" xr:uid="{00000000-0005-0000-0000-0000F1090000}"/>
    <cellStyle name="40% - Accent3 3 3" xfId="472" xr:uid="{00000000-0005-0000-0000-0000F2090000}"/>
    <cellStyle name="40% - Accent3 3 3 2" xfId="2776" xr:uid="{00000000-0005-0000-0000-0000F3090000}"/>
    <cellStyle name="40% - Accent3 3 3 2 2" xfId="2777" xr:uid="{00000000-0005-0000-0000-0000F4090000}"/>
    <cellStyle name="40% - Accent3 3 3 3" xfId="2778" xr:uid="{00000000-0005-0000-0000-0000F5090000}"/>
    <cellStyle name="40% - Accent3 3 3 4" xfId="2779" xr:uid="{00000000-0005-0000-0000-0000F6090000}"/>
    <cellStyle name="40% - Accent3 3 3 5" xfId="2775" xr:uid="{00000000-0005-0000-0000-0000F7090000}"/>
    <cellStyle name="40% - Accent3 3 4" xfId="965" xr:uid="{00000000-0005-0000-0000-0000F8090000}"/>
    <cellStyle name="40% - Accent3 3 4 2" xfId="2780" xr:uid="{00000000-0005-0000-0000-0000F9090000}"/>
    <cellStyle name="40% - Accent3 3 4 3" xfId="6506" xr:uid="{00000000-0005-0000-0000-0000FA090000}"/>
    <cellStyle name="40% - Accent3 3 5" xfId="2772" xr:uid="{00000000-0005-0000-0000-0000FB090000}"/>
    <cellStyle name="40% - Accent3 3 6" xfId="6505" xr:uid="{00000000-0005-0000-0000-0000FC090000}"/>
    <cellStyle name="40% - Accent3 4" xfId="337" xr:uid="{00000000-0005-0000-0000-0000FD090000}"/>
    <cellStyle name="40% - Accent3 4 2" xfId="502" xr:uid="{00000000-0005-0000-0000-0000FE090000}"/>
    <cellStyle name="40% - Accent3 4 2 2" xfId="2782" xr:uid="{00000000-0005-0000-0000-0000FF090000}"/>
    <cellStyle name="40% - Accent3 4 3" xfId="966" xr:uid="{00000000-0005-0000-0000-0000000A0000}"/>
    <cellStyle name="40% - Accent3 4 3 2" xfId="2784" xr:uid="{00000000-0005-0000-0000-0000010A0000}"/>
    <cellStyle name="40% - Accent3 4 3 2 2" xfId="2785" xr:uid="{00000000-0005-0000-0000-0000020A0000}"/>
    <cellStyle name="40% - Accent3 4 3 3" xfId="2786" xr:uid="{00000000-0005-0000-0000-0000030A0000}"/>
    <cellStyle name="40% - Accent3 4 3 4" xfId="2787" xr:uid="{00000000-0005-0000-0000-0000040A0000}"/>
    <cellStyle name="40% - Accent3 4 3 5" xfId="2783" xr:uid="{00000000-0005-0000-0000-0000050A0000}"/>
    <cellStyle name="40% - Accent3 4 4" xfId="2788" xr:uid="{00000000-0005-0000-0000-0000060A0000}"/>
    <cellStyle name="40% - Accent3 4 4 2" xfId="6508" xr:uid="{00000000-0005-0000-0000-0000070A0000}"/>
    <cellStyle name="40% - Accent3 4 5" xfId="2781" xr:uid="{00000000-0005-0000-0000-0000080A0000}"/>
    <cellStyle name="40% - Accent3 4 6" xfId="6507" xr:uid="{00000000-0005-0000-0000-0000090A0000}"/>
    <cellStyle name="40% - Accent3 5" xfId="400" xr:uid="{00000000-0005-0000-0000-00000A0A0000}"/>
    <cellStyle name="40% - Accent3 5 2" xfId="967" xr:uid="{00000000-0005-0000-0000-00000B0A0000}"/>
    <cellStyle name="40% - Accent3 5 2 2" xfId="2790" xr:uid="{00000000-0005-0000-0000-00000C0A0000}"/>
    <cellStyle name="40% - Accent3 5 2 3" xfId="2791" xr:uid="{00000000-0005-0000-0000-00000D0A0000}"/>
    <cellStyle name="40% - Accent3 5 2 3 2" xfId="6510" xr:uid="{00000000-0005-0000-0000-00000E0A0000}"/>
    <cellStyle name="40% - Accent3 5 3" xfId="2792" xr:uid="{00000000-0005-0000-0000-00000F0A0000}"/>
    <cellStyle name="40% - Accent3 5 4" xfId="2793" xr:uid="{00000000-0005-0000-0000-0000100A0000}"/>
    <cellStyle name="40% - Accent3 5 5" xfId="2794" xr:uid="{00000000-0005-0000-0000-0000110A0000}"/>
    <cellStyle name="40% - Accent3 5 5 2" xfId="6511" xr:uid="{00000000-0005-0000-0000-0000120A0000}"/>
    <cellStyle name="40% - Accent3 5 6" xfId="2795" xr:uid="{00000000-0005-0000-0000-0000130A0000}"/>
    <cellStyle name="40% - Accent3 5 6 2" xfId="6512" xr:uid="{00000000-0005-0000-0000-0000140A0000}"/>
    <cellStyle name="40% - Accent3 5 7" xfId="2789" xr:uid="{00000000-0005-0000-0000-0000150A0000}"/>
    <cellStyle name="40% - Accent3 5 8" xfId="6509" xr:uid="{00000000-0005-0000-0000-0000160A0000}"/>
    <cellStyle name="40% - Accent3 6" xfId="433" xr:uid="{00000000-0005-0000-0000-0000170A0000}"/>
    <cellStyle name="40% - Accent3 6 2" xfId="968" xr:uid="{00000000-0005-0000-0000-0000180A0000}"/>
    <cellStyle name="40% - Accent3 6 2 2" xfId="2796" xr:uid="{00000000-0005-0000-0000-0000190A0000}"/>
    <cellStyle name="40% - Accent3 6 2 3" xfId="2797" xr:uid="{00000000-0005-0000-0000-00001A0A0000}"/>
    <cellStyle name="40% - Accent3 6 2 3 2" xfId="6513" xr:uid="{00000000-0005-0000-0000-00001B0A0000}"/>
    <cellStyle name="40% - Accent3 6 3" xfId="2798" xr:uid="{00000000-0005-0000-0000-00001C0A0000}"/>
    <cellStyle name="40% - Accent3 6 4" xfId="2799" xr:uid="{00000000-0005-0000-0000-00001D0A0000}"/>
    <cellStyle name="40% - Accent3 6 4 2" xfId="6514" xr:uid="{00000000-0005-0000-0000-00001E0A0000}"/>
    <cellStyle name="40% - Accent3 7" xfId="590" xr:uid="{00000000-0005-0000-0000-00001F0A0000}"/>
    <cellStyle name="40% - Accent3 7 2" xfId="640" xr:uid="{00000000-0005-0000-0000-0000200A0000}"/>
    <cellStyle name="40% - Accent3 7 2 2" xfId="724" xr:uid="{00000000-0005-0000-0000-0000210A0000}"/>
    <cellStyle name="40% - Accent3 7 2 2 2" xfId="2801" xr:uid="{00000000-0005-0000-0000-0000220A0000}"/>
    <cellStyle name="40% - Accent3 7 2 3" xfId="2802" xr:uid="{00000000-0005-0000-0000-0000230A0000}"/>
    <cellStyle name="40% - Accent3 7 2 3 2" xfId="6515" xr:uid="{00000000-0005-0000-0000-0000240A0000}"/>
    <cellStyle name="40% - Accent3 7 2 4" xfId="2800" xr:uid="{00000000-0005-0000-0000-0000250A0000}"/>
    <cellStyle name="40% - Accent3 7 3" xfId="682" xr:uid="{00000000-0005-0000-0000-0000260A0000}"/>
    <cellStyle name="40% - Accent3 7 3 2" xfId="2803" xr:uid="{00000000-0005-0000-0000-0000270A0000}"/>
    <cellStyle name="40% - Accent3 7 4" xfId="969" xr:uid="{00000000-0005-0000-0000-0000280A0000}"/>
    <cellStyle name="40% - Accent3 7 4 2" xfId="2804" xr:uid="{00000000-0005-0000-0000-0000290A0000}"/>
    <cellStyle name="40% - Accent3 7 4 3" xfId="6516" xr:uid="{00000000-0005-0000-0000-00002A0A0000}"/>
    <cellStyle name="40% - Accent3 8" xfId="611" xr:uid="{00000000-0005-0000-0000-00002B0A0000}"/>
    <cellStyle name="40% - Accent3 8 2" xfId="654" xr:uid="{00000000-0005-0000-0000-00002C0A0000}"/>
    <cellStyle name="40% - Accent3 8 2 2" xfId="738" xr:uid="{00000000-0005-0000-0000-00002D0A0000}"/>
    <cellStyle name="40% - Accent3 8 2 2 2" xfId="2806" xr:uid="{00000000-0005-0000-0000-00002E0A0000}"/>
    <cellStyle name="40% - Accent3 8 2 3" xfId="2805" xr:uid="{00000000-0005-0000-0000-00002F0A0000}"/>
    <cellStyle name="40% - Accent3 8 3" xfId="696" xr:uid="{00000000-0005-0000-0000-0000300A0000}"/>
    <cellStyle name="40% - Accent3 8 3 2" xfId="2807" xr:uid="{00000000-0005-0000-0000-0000310A0000}"/>
    <cellStyle name="40% - Accent3 8 4" xfId="970" xr:uid="{00000000-0005-0000-0000-0000320A0000}"/>
    <cellStyle name="40% - Accent3 9" xfId="625" xr:uid="{00000000-0005-0000-0000-0000330A0000}"/>
    <cellStyle name="40% - Accent3 9 2" xfId="668" xr:uid="{00000000-0005-0000-0000-0000340A0000}"/>
    <cellStyle name="40% - Accent3 9 2 2" xfId="752" xr:uid="{00000000-0005-0000-0000-0000350A0000}"/>
    <cellStyle name="40% - Accent3 9 2 2 2" xfId="1550" xr:uid="{00000000-0005-0000-0000-0000360A0000}"/>
    <cellStyle name="40% - Accent3 9 2 2 2 2" xfId="2810" xr:uid="{00000000-0005-0000-0000-0000370A0000}"/>
    <cellStyle name="40% - Accent3 9 2 2 2 3" xfId="6519" xr:uid="{00000000-0005-0000-0000-0000380A0000}"/>
    <cellStyle name="40% - Accent3 9 2 2 3" xfId="1881" xr:uid="{00000000-0005-0000-0000-0000390A0000}"/>
    <cellStyle name="40% - Accent3 9 2 2 4" xfId="1278" xr:uid="{00000000-0005-0000-0000-00003A0A0000}"/>
    <cellStyle name="40% - Accent3 9 2 2 5" xfId="2809" xr:uid="{00000000-0005-0000-0000-00003B0A0000}"/>
    <cellStyle name="40% - Accent3 9 2 2 6" xfId="6518" xr:uid="{00000000-0005-0000-0000-00003C0A0000}"/>
    <cellStyle name="40% - Accent3 9 2 3" xfId="1549" xr:uid="{00000000-0005-0000-0000-00003D0A0000}"/>
    <cellStyle name="40% - Accent3 9 2 3 2" xfId="2811" xr:uid="{00000000-0005-0000-0000-00003E0A0000}"/>
    <cellStyle name="40% - Accent3 9 2 3 2 2" xfId="6521" xr:uid="{00000000-0005-0000-0000-00003F0A0000}"/>
    <cellStyle name="40% - Accent3 9 2 3 3" xfId="6520" xr:uid="{00000000-0005-0000-0000-0000400A0000}"/>
    <cellStyle name="40% - Accent3 9 2 4" xfId="1880" xr:uid="{00000000-0005-0000-0000-0000410A0000}"/>
    <cellStyle name="40% - Accent3 9 2 4 2" xfId="6522" xr:uid="{00000000-0005-0000-0000-0000420A0000}"/>
    <cellStyle name="40% - Accent3 9 2 5" xfId="972" xr:uid="{00000000-0005-0000-0000-0000430A0000}"/>
    <cellStyle name="40% - Accent3 9 2 6" xfId="6517" xr:uid="{00000000-0005-0000-0000-0000440A0000}"/>
    <cellStyle name="40% - Accent3 9 3" xfId="710" xr:uid="{00000000-0005-0000-0000-0000450A0000}"/>
    <cellStyle name="40% - Accent3 9 3 2" xfId="1551" xr:uid="{00000000-0005-0000-0000-0000460A0000}"/>
    <cellStyle name="40% - Accent3 9 3 2 2" xfId="6524" xr:uid="{00000000-0005-0000-0000-0000470A0000}"/>
    <cellStyle name="40% - Accent3 9 3 3" xfId="1882" xr:uid="{00000000-0005-0000-0000-0000480A0000}"/>
    <cellStyle name="40% - Accent3 9 3 4" xfId="1277" xr:uid="{00000000-0005-0000-0000-0000490A0000}"/>
    <cellStyle name="40% - Accent3 9 3 5" xfId="6523" xr:uid="{00000000-0005-0000-0000-00004A0A0000}"/>
    <cellStyle name="40% - Accent3 9 4" xfId="1548" xr:uid="{00000000-0005-0000-0000-00004B0A0000}"/>
    <cellStyle name="40% - Accent3 9 4 2" xfId="2813" xr:uid="{00000000-0005-0000-0000-00004C0A0000}"/>
    <cellStyle name="40% - Accent3 9 4 2 2" xfId="6526" xr:uid="{00000000-0005-0000-0000-00004D0A0000}"/>
    <cellStyle name="40% - Accent3 9 4 3" xfId="2812" xr:uid="{00000000-0005-0000-0000-00004E0A0000}"/>
    <cellStyle name="40% - Accent3 9 4 4" xfId="6525" xr:uid="{00000000-0005-0000-0000-00004F0A0000}"/>
    <cellStyle name="40% - Accent3 9 5" xfId="1879" xr:uid="{00000000-0005-0000-0000-0000500A0000}"/>
    <cellStyle name="40% - Accent3 9 5 2" xfId="2814" xr:uid="{00000000-0005-0000-0000-0000510A0000}"/>
    <cellStyle name="40% - Accent3 9 5 2 2" xfId="6528" xr:uid="{00000000-0005-0000-0000-0000520A0000}"/>
    <cellStyle name="40% - Accent3 9 5 3" xfId="6527" xr:uid="{00000000-0005-0000-0000-0000530A0000}"/>
    <cellStyle name="40% - Accent3 9 6" xfId="971" xr:uid="{00000000-0005-0000-0000-0000540A0000}"/>
    <cellStyle name="40% - Accent3 9 7" xfId="2808" xr:uid="{00000000-0005-0000-0000-0000550A0000}"/>
    <cellStyle name="40% - Accent4 10" xfId="270" xr:uid="{00000000-0005-0000-0000-0000560A0000}"/>
    <cellStyle name="40% - Accent4 10 2" xfId="974" xr:uid="{00000000-0005-0000-0000-0000570A0000}"/>
    <cellStyle name="40% - Accent4 10 2 2" xfId="1280" xr:uid="{00000000-0005-0000-0000-0000580A0000}"/>
    <cellStyle name="40% - Accent4 10 2 2 2" xfId="1554" xr:uid="{00000000-0005-0000-0000-0000590A0000}"/>
    <cellStyle name="40% - Accent4 10 2 2 2 2" xfId="2816" xr:uid="{00000000-0005-0000-0000-00005A0A0000}"/>
    <cellStyle name="40% - Accent4 10 2 2 2 3" xfId="6532" xr:uid="{00000000-0005-0000-0000-00005B0A0000}"/>
    <cellStyle name="40% - Accent4 10 2 2 3" xfId="1885" xr:uid="{00000000-0005-0000-0000-00005C0A0000}"/>
    <cellStyle name="40% - Accent4 10 2 2 4" xfId="2815" xr:uid="{00000000-0005-0000-0000-00005D0A0000}"/>
    <cellStyle name="40% - Accent4 10 2 2 5" xfId="6531" xr:uid="{00000000-0005-0000-0000-00005E0A0000}"/>
    <cellStyle name="40% - Accent4 10 2 3" xfId="1553" xr:uid="{00000000-0005-0000-0000-00005F0A0000}"/>
    <cellStyle name="40% - Accent4 10 2 3 2" xfId="2817" xr:uid="{00000000-0005-0000-0000-0000600A0000}"/>
    <cellStyle name="40% - Accent4 10 2 3 2 2" xfId="6534" xr:uid="{00000000-0005-0000-0000-0000610A0000}"/>
    <cellStyle name="40% - Accent4 10 2 3 3" xfId="6533" xr:uid="{00000000-0005-0000-0000-0000620A0000}"/>
    <cellStyle name="40% - Accent4 10 2 4" xfId="1884" xr:uid="{00000000-0005-0000-0000-0000630A0000}"/>
    <cellStyle name="40% - Accent4 10 2 4 2" xfId="6535" xr:uid="{00000000-0005-0000-0000-0000640A0000}"/>
    <cellStyle name="40% - Accent4 10 2 5" xfId="6530" xr:uid="{00000000-0005-0000-0000-0000650A0000}"/>
    <cellStyle name="40% - Accent4 10 3" xfId="1279" xr:uid="{00000000-0005-0000-0000-0000660A0000}"/>
    <cellStyle name="40% - Accent4 10 3 2" xfId="1555" xr:uid="{00000000-0005-0000-0000-0000670A0000}"/>
    <cellStyle name="40% - Accent4 10 3 2 2" xfId="6537" xr:uid="{00000000-0005-0000-0000-0000680A0000}"/>
    <cellStyle name="40% - Accent4 10 3 3" xfId="1886" xr:uid="{00000000-0005-0000-0000-0000690A0000}"/>
    <cellStyle name="40% - Accent4 10 3 4" xfId="6536" xr:uid="{00000000-0005-0000-0000-00006A0A0000}"/>
    <cellStyle name="40% - Accent4 10 4" xfId="1552" xr:uid="{00000000-0005-0000-0000-00006B0A0000}"/>
    <cellStyle name="40% - Accent4 10 4 2" xfId="2819" xr:uid="{00000000-0005-0000-0000-00006C0A0000}"/>
    <cellStyle name="40% - Accent4 10 4 2 2" xfId="6539" xr:uid="{00000000-0005-0000-0000-00006D0A0000}"/>
    <cellStyle name="40% - Accent4 10 4 3" xfId="2818" xr:uid="{00000000-0005-0000-0000-00006E0A0000}"/>
    <cellStyle name="40% - Accent4 10 4 4" xfId="6538" xr:uid="{00000000-0005-0000-0000-00006F0A0000}"/>
    <cellStyle name="40% - Accent4 10 5" xfId="1883" xr:uid="{00000000-0005-0000-0000-0000700A0000}"/>
    <cellStyle name="40% - Accent4 10 5 2" xfId="2820" xr:uid="{00000000-0005-0000-0000-0000710A0000}"/>
    <cellStyle name="40% - Accent4 10 5 2 2" xfId="6541" xr:uid="{00000000-0005-0000-0000-0000720A0000}"/>
    <cellStyle name="40% - Accent4 10 5 3" xfId="6540" xr:uid="{00000000-0005-0000-0000-0000730A0000}"/>
    <cellStyle name="40% - Accent4 10 6" xfId="973" xr:uid="{00000000-0005-0000-0000-0000740A0000}"/>
    <cellStyle name="40% - Accent4 10 6 2" xfId="6542" xr:uid="{00000000-0005-0000-0000-0000750A0000}"/>
    <cellStyle name="40% - Accent4 10 7" xfId="6529" xr:uid="{00000000-0005-0000-0000-0000760A0000}"/>
    <cellStyle name="40% - Accent4 11" xfId="786" xr:uid="{00000000-0005-0000-0000-0000770A0000}"/>
    <cellStyle name="40% - Accent4 11 2" xfId="976" xr:uid="{00000000-0005-0000-0000-0000780A0000}"/>
    <cellStyle name="40% - Accent4 11 2 2" xfId="1282" xr:uid="{00000000-0005-0000-0000-0000790A0000}"/>
    <cellStyle name="40% - Accent4 11 2 2 2" xfId="1558" xr:uid="{00000000-0005-0000-0000-00007A0A0000}"/>
    <cellStyle name="40% - Accent4 11 2 2 2 2" xfId="2822" xr:uid="{00000000-0005-0000-0000-00007B0A0000}"/>
    <cellStyle name="40% - Accent4 11 2 2 2 3" xfId="6546" xr:uid="{00000000-0005-0000-0000-00007C0A0000}"/>
    <cellStyle name="40% - Accent4 11 2 2 3" xfId="1889" xr:uid="{00000000-0005-0000-0000-00007D0A0000}"/>
    <cellStyle name="40% - Accent4 11 2 2 4" xfId="2821" xr:uid="{00000000-0005-0000-0000-00007E0A0000}"/>
    <cellStyle name="40% - Accent4 11 2 2 5" xfId="6545" xr:uid="{00000000-0005-0000-0000-00007F0A0000}"/>
    <cellStyle name="40% - Accent4 11 2 3" xfId="1557" xr:uid="{00000000-0005-0000-0000-0000800A0000}"/>
    <cellStyle name="40% - Accent4 11 2 3 2" xfId="2823" xr:uid="{00000000-0005-0000-0000-0000810A0000}"/>
    <cellStyle name="40% - Accent4 11 2 3 2 2" xfId="6548" xr:uid="{00000000-0005-0000-0000-0000820A0000}"/>
    <cellStyle name="40% - Accent4 11 2 3 3" xfId="6547" xr:uid="{00000000-0005-0000-0000-0000830A0000}"/>
    <cellStyle name="40% - Accent4 11 2 4" xfId="1888" xr:uid="{00000000-0005-0000-0000-0000840A0000}"/>
    <cellStyle name="40% - Accent4 11 2 4 2" xfId="6549" xr:uid="{00000000-0005-0000-0000-0000850A0000}"/>
    <cellStyle name="40% - Accent4 11 2 5" xfId="6544" xr:uid="{00000000-0005-0000-0000-0000860A0000}"/>
    <cellStyle name="40% - Accent4 11 3" xfId="1281" xr:uid="{00000000-0005-0000-0000-0000870A0000}"/>
    <cellStyle name="40% - Accent4 11 3 2" xfId="1559" xr:uid="{00000000-0005-0000-0000-0000880A0000}"/>
    <cellStyle name="40% - Accent4 11 3 2 2" xfId="2825" xr:uid="{00000000-0005-0000-0000-0000890A0000}"/>
    <cellStyle name="40% - Accent4 11 3 2 3" xfId="6551" xr:uid="{00000000-0005-0000-0000-00008A0A0000}"/>
    <cellStyle name="40% - Accent4 11 3 3" xfId="1890" xr:uid="{00000000-0005-0000-0000-00008B0A0000}"/>
    <cellStyle name="40% - Accent4 11 3 4" xfId="2824" xr:uid="{00000000-0005-0000-0000-00008C0A0000}"/>
    <cellStyle name="40% - Accent4 11 3 5" xfId="6550" xr:uid="{00000000-0005-0000-0000-00008D0A0000}"/>
    <cellStyle name="40% - Accent4 11 4" xfId="1556" xr:uid="{00000000-0005-0000-0000-00008E0A0000}"/>
    <cellStyle name="40% - Accent4 11 4 2" xfId="2826" xr:uid="{00000000-0005-0000-0000-00008F0A0000}"/>
    <cellStyle name="40% - Accent4 11 4 2 2" xfId="6553" xr:uid="{00000000-0005-0000-0000-0000900A0000}"/>
    <cellStyle name="40% - Accent4 11 4 3" xfId="6552" xr:uid="{00000000-0005-0000-0000-0000910A0000}"/>
    <cellStyle name="40% - Accent4 11 5" xfId="1887" xr:uid="{00000000-0005-0000-0000-0000920A0000}"/>
    <cellStyle name="40% - Accent4 11 5 2" xfId="6554" xr:uid="{00000000-0005-0000-0000-0000930A0000}"/>
    <cellStyle name="40% - Accent4 11 6" xfId="975" xr:uid="{00000000-0005-0000-0000-0000940A0000}"/>
    <cellStyle name="40% - Accent4 11 7" xfId="6543" xr:uid="{00000000-0005-0000-0000-0000950A0000}"/>
    <cellStyle name="40% - Accent4 12" xfId="977" xr:uid="{00000000-0005-0000-0000-0000960A0000}"/>
    <cellStyle name="40% - Accent4 12 2" xfId="2827" xr:uid="{00000000-0005-0000-0000-0000970A0000}"/>
    <cellStyle name="40% - Accent4 12 2 2" xfId="2828" xr:uid="{00000000-0005-0000-0000-0000980A0000}"/>
    <cellStyle name="40% - Accent4 12 3" xfId="2829" xr:uid="{00000000-0005-0000-0000-0000990A0000}"/>
    <cellStyle name="40% - Accent4 13" xfId="978" xr:uid="{00000000-0005-0000-0000-00009A0A0000}"/>
    <cellStyle name="40% - Accent4 13 2" xfId="1283" xr:uid="{00000000-0005-0000-0000-00009B0A0000}"/>
    <cellStyle name="40% - Accent4 13 2 2" xfId="1561" xr:uid="{00000000-0005-0000-0000-00009C0A0000}"/>
    <cellStyle name="40% - Accent4 13 2 2 2" xfId="2831" xr:uid="{00000000-0005-0000-0000-00009D0A0000}"/>
    <cellStyle name="40% - Accent4 13 2 2 3" xfId="6557" xr:uid="{00000000-0005-0000-0000-00009E0A0000}"/>
    <cellStyle name="40% - Accent4 13 2 3" xfId="1892" xr:uid="{00000000-0005-0000-0000-00009F0A0000}"/>
    <cellStyle name="40% - Accent4 13 2 4" xfId="2830" xr:uid="{00000000-0005-0000-0000-0000A00A0000}"/>
    <cellStyle name="40% - Accent4 13 2 5" xfId="6556" xr:uid="{00000000-0005-0000-0000-0000A10A0000}"/>
    <cellStyle name="40% - Accent4 13 3" xfId="1560" xr:uid="{00000000-0005-0000-0000-0000A20A0000}"/>
    <cellStyle name="40% - Accent4 13 3 2" xfId="2832" xr:uid="{00000000-0005-0000-0000-0000A30A0000}"/>
    <cellStyle name="40% - Accent4 13 3 2 2" xfId="6559" xr:uid="{00000000-0005-0000-0000-0000A40A0000}"/>
    <cellStyle name="40% - Accent4 13 3 3" xfId="6558" xr:uid="{00000000-0005-0000-0000-0000A50A0000}"/>
    <cellStyle name="40% - Accent4 13 4" xfId="1891" xr:uid="{00000000-0005-0000-0000-0000A60A0000}"/>
    <cellStyle name="40% - Accent4 13 4 2" xfId="6560" xr:uid="{00000000-0005-0000-0000-0000A70A0000}"/>
    <cellStyle name="40% - Accent4 13 5" xfId="6555" xr:uid="{00000000-0005-0000-0000-0000A80A0000}"/>
    <cellStyle name="40% - Accent4 14" xfId="979" xr:uid="{00000000-0005-0000-0000-0000A90A0000}"/>
    <cellStyle name="40% - Accent4 14 2" xfId="2833" xr:uid="{00000000-0005-0000-0000-0000AA0A0000}"/>
    <cellStyle name="40% - Accent4 14 2 2" xfId="2834" xr:uid="{00000000-0005-0000-0000-0000AB0A0000}"/>
    <cellStyle name="40% - Accent4 14 3" xfId="2835" xr:uid="{00000000-0005-0000-0000-0000AC0A0000}"/>
    <cellStyle name="40% - Accent4 15" xfId="980" xr:uid="{00000000-0005-0000-0000-0000AD0A0000}"/>
    <cellStyle name="40% - Accent4 15 2" xfId="1284" xr:uid="{00000000-0005-0000-0000-0000AE0A0000}"/>
    <cellStyle name="40% - Accent4 15 2 2" xfId="1563" xr:uid="{00000000-0005-0000-0000-0000AF0A0000}"/>
    <cellStyle name="40% - Accent4 15 2 2 2" xfId="2837" xr:uid="{00000000-0005-0000-0000-0000B00A0000}"/>
    <cellStyle name="40% - Accent4 15 2 2 3" xfId="6563" xr:uid="{00000000-0005-0000-0000-0000B10A0000}"/>
    <cellStyle name="40% - Accent4 15 2 3" xfId="1894" xr:uid="{00000000-0005-0000-0000-0000B20A0000}"/>
    <cellStyle name="40% - Accent4 15 2 4" xfId="2836" xr:uid="{00000000-0005-0000-0000-0000B30A0000}"/>
    <cellStyle name="40% - Accent4 15 2 5" xfId="6562" xr:uid="{00000000-0005-0000-0000-0000B40A0000}"/>
    <cellStyle name="40% - Accent4 15 3" xfId="1562" xr:uid="{00000000-0005-0000-0000-0000B50A0000}"/>
    <cellStyle name="40% - Accent4 15 3 2" xfId="2838" xr:uid="{00000000-0005-0000-0000-0000B60A0000}"/>
    <cellStyle name="40% - Accent4 15 3 2 2" xfId="6565" xr:uid="{00000000-0005-0000-0000-0000B70A0000}"/>
    <cellStyle name="40% - Accent4 15 3 3" xfId="6564" xr:uid="{00000000-0005-0000-0000-0000B80A0000}"/>
    <cellStyle name="40% - Accent4 15 4" xfId="1893" xr:uid="{00000000-0005-0000-0000-0000B90A0000}"/>
    <cellStyle name="40% - Accent4 15 4 2" xfId="6566" xr:uid="{00000000-0005-0000-0000-0000BA0A0000}"/>
    <cellStyle name="40% - Accent4 15 5" xfId="6561" xr:uid="{00000000-0005-0000-0000-0000BB0A0000}"/>
    <cellStyle name="40% - Accent4 16" xfId="981" xr:uid="{00000000-0005-0000-0000-0000BC0A0000}"/>
    <cellStyle name="40% - Accent4 16 2" xfId="1285" xr:uid="{00000000-0005-0000-0000-0000BD0A0000}"/>
    <cellStyle name="40% - Accent4 16 2 2" xfId="1565" xr:uid="{00000000-0005-0000-0000-0000BE0A0000}"/>
    <cellStyle name="40% - Accent4 16 2 2 2" xfId="2840" xr:uid="{00000000-0005-0000-0000-0000BF0A0000}"/>
    <cellStyle name="40% - Accent4 16 2 2 3" xfId="6569" xr:uid="{00000000-0005-0000-0000-0000C00A0000}"/>
    <cellStyle name="40% - Accent4 16 2 3" xfId="1896" xr:uid="{00000000-0005-0000-0000-0000C10A0000}"/>
    <cellStyle name="40% - Accent4 16 2 4" xfId="2839" xr:uid="{00000000-0005-0000-0000-0000C20A0000}"/>
    <cellStyle name="40% - Accent4 16 2 5" xfId="6568" xr:uid="{00000000-0005-0000-0000-0000C30A0000}"/>
    <cellStyle name="40% - Accent4 16 3" xfId="1564" xr:uid="{00000000-0005-0000-0000-0000C40A0000}"/>
    <cellStyle name="40% - Accent4 16 3 2" xfId="2841" xr:uid="{00000000-0005-0000-0000-0000C50A0000}"/>
    <cellStyle name="40% - Accent4 16 3 2 2" xfId="6571" xr:uid="{00000000-0005-0000-0000-0000C60A0000}"/>
    <cellStyle name="40% - Accent4 16 3 3" xfId="6570" xr:uid="{00000000-0005-0000-0000-0000C70A0000}"/>
    <cellStyle name="40% - Accent4 16 4" xfId="1895" xr:uid="{00000000-0005-0000-0000-0000C80A0000}"/>
    <cellStyle name="40% - Accent4 16 4 2" xfId="6572" xr:uid="{00000000-0005-0000-0000-0000C90A0000}"/>
    <cellStyle name="40% - Accent4 16 5" xfId="6567" xr:uid="{00000000-0005-0000-0000-0000CA0A0000}"/>
    <cellStyle name="40% - Accent4 17" xfId="2019" xr:uid="{00000000-0005-0000-0000-0000CB0A0000}"/>
    <cellStyle name="40% - Accent4 17 2" xfId="2842" xr:uid="{00000000-0005-0000-0000-0000CC0A0000}"/>
    <cellStyle name="40% - Accent4 18" xfId="1346" xr:uid="{00000000-0005-0000-0000-0000CD0A0000}"/>
    <cellStyle name="40% - Accent4 18 2" xfId="2843" xr:uid="{00000000-0005-0000-0000-0000CE0A0000}"/>
    <cellStyle name="40% - Accent4 18 2 2" xfId="6574" xr:uid="{00000000-0005-0000-0000-0000CF0A0000}"/>
    <cellStyle name="40% - Accent4 18 3" xfId="6573" xr:uid="{00000000-0005-0000-0000-0000D00A0000}"/>
    <cellStyle name="40% - Accent4 19" xfId="2844" xr:uid="{00000000-0005-0000-0000-0000D10A0000}"/>
    <cellStyle name="40% - Accent4 19 2" xfId="2845" xr:uid="{00000000-0005-0000-0000-0000D20A0000}"/>
    <cellStyle name="40% - Accent4 19 2 2" xfId="6576" xr:uid="{00000000-0005-0000-0000-0000D30A0000}"/>
    <cellStyle name="40% - Accent4 19 3" xfId="6575" xr:uid="{00000000-0005-0000-0000-0000D40A0000}"/>
    <cellStyle name="40% - Accent4 2" xfId="110" xr:uid="{00000000-0005-0000-0000-0000D50A0000}"/>
    <cellStyle name="40% - Accent4 2 2" xfId="111" xr:uid="{00000000-0005-0000-0000-0000D60A0000}"/>
    <cellStyle name="40% - Accent4 2 2 2" xfId="112" xr:uid="{00000000-0005-0000-0000-0000D70A0000}"/>
    <cellStyle name="40% - Accent4 2 2 2 2" xfId="551" xr:uid="{00000000-0005-0000-0000-0000D80A0000}"/>
    <cellStyle name="40% - Accent4 2 2 2 2 2" xfId="1568" xr:uid="{00000000-0005-0000-0000-0000D90A0000}"/>
    <cellStyle name="40% - Accent4 2 2 2 2 2 2" xfId="6579" xr:uid="{00000000-0005-0000-0000-0000DA0A0000}"/>
    <cellStyle name="40% - Accent4 2 2 2 2 3" xfId="6578" xr:uid="{00000000-0005-0000-0000-0000DB0A0000}"/>
    <cellStyle name="40% - Accent4 2 2 2 3" xfId="386" xr:uid="{00000000-0005-0000-0000-0000DC0A0000}"/>
    <cellStyle name="40% - Accent4 2 2 2 3 2" xfId="1899" xr:uid="{00000000-0005-0000-0000-0000DD0A0000}"/>
    <cellStyle name="40% - Accent4 2 2 2 3 2 2" xfId="2848" xr:uid="{00000000-0005-0000-0000-0000DE0A0000}"/>
    <cellStyle name="40% - Accent4 2 2 2 3 2 3" xfId="6581" xr:uid="{00000000-0005-0000-0000-0000DF0A0000}"/>
    <cellStyle name="40% - Accent4 2 2 2 3 3" xfId="2847" xr:uid="{00000000-0005-0000-0000-0000E00A0000}"/>
    <cellStyle name="40% - Accent4 2 2 2 3 4" xfId="6580" xr:uid="{00000000-0005-0000-0000-0000E10A0000}"/>
    <cellStyle name="40% - Accent4 2 2 2 4" xfId="1287" xr:uid="{00000000-0005-0000-0000-0000E20A0000}"/>
    <cellStyle name="40% - Accent4 2 2 2 4 2" xfId="2849" xr:uid="{00000000-0005-0000-0000-0000E30A0000}"/>
    <cellStyle name="40% - Accent4 2 2 2 4 2 2" xfId="6583" xr:uid="{00000000-0005-0000-0000-0000E40A0000}"/>
    <cellStyle name="40% - Accent4 2 2 2 4 3" xfId="6582" xr:uid="{00000000-0005-0000-0000-0000E50A0000}"/>
    <cellStyle name="40% - Accent4 2 2 2 5" xfId="2850" xr:uid="{00000000-0005-0000-0000-0000E60A0000}"/>
    <cellStyle name="40% - Accent4 2 2 2 5 2" xfId="6584" xr:uid="{00000000-0005-0000-0000-0000E70A0000}"/>
    <cellStyle name="40% - Accent4 2 2 2 6" xfId="2846" xr:uid="{00000000-0005-0000-0000-0000E80A0000}"/>
    <cellStyle name="40% - Accent4 2 2 3" xfId="490" xr:uid="{00000000-0005-0000-0000-0000E90A0000}"/>
    <cellStyle name="40% - Accent4 2 2 3 2" xfId="1567" xr:uid="{00000000-0005-0000-0000-0000EA0A0000}"/>
    <cellStyle name="40% - Accent4 2 2 3 3" xfId="6585" xr:uid="{00000000-0005-0000-0000-0000EB0A0000}"/>
    <cellStyle name="40% - Accent4 2 2 4" xfId="324" xr:uid="{00000000-0005-0000-0000-0000EC0A0000}"/>
    <cellStyle name="40% - Accent4 2 2 4 2" xfId="1898" xr:uid="{00000000-0005-0000-0000-0000ED0A0000}"/>
    <cellStyle name="40% - Accent4 2 2 5" xfId="983" xr:uid="{00000000-0005-0000-0000-0000EE0A0000}"/>
    <cellStyle name="40% - Accent4 2 3" xfId="113" xr:uid="{00000000-0005-0000-0000-0000EF0A0000}"/>
    <cellStyle name="40% - Accent4 2 3 2" xfId="520" xr:uid="{00000000-0005-0000-0000-0000F00A0000}"/>
    <cellStyle name="40% - Accent4 2 3 2 2" xfId="1569" xr:uid="{00000000-0005-0000-0000-0000F10A0000}"/>
    <cellStyle name="40% - Accent4 2 3 2 2 2" xfId="6587" xr:uid="{00000000-0005-0000-0000-0000F20A0000}"/>
    <cellStyle name="40% - Accent4 2 3 2 3" xfId="6586" xr:uid="{00000000-0005-0000-0000-0000F30A0000}"/>
    <cellStyle name="40% - Accent4 2 3 3" xfId="355" xr:uid="{00000000-0005-0000-0000-0000F40A0000}"/>
    <cellStyle name="40% - Accent4 2 3 3 2" xfId="1900" xr:uid="{00000000-0005-0000-0000-0000F50A0000}"/>
    <cellStyle name="40% - Accent4 2 3 3 2 2" xfId="2853" xr:uid="{00000000-0005-0000-0000-0000F60A0000}"/>
    <cellStyle name="40% - Accent4 2 3 3 2 3" xfId="6589" xr:uid="{00000000-0005-0000-0000-0000F70A0000}"/>
    <cellStyle name="40% - Accent4 2 3 3 3" xfId="2852" xr:uid="{00000000-0005-0000-0000-0000F80A0000}"/>
    <cellStyle name="40% - Accent4 2 3 3 4" xfId="6588" xr:uid="{00000000-0005-0000-0000-0000F90A0000}"/>
    <cellStyle name="40% - Accent4 2 3 4" xfId="1286" xr:uid="{00000000-0005-0000-0000-0000FA0A0000}"/>
    <cellStyle name="40% - Accent4 2 3 4 2" xfId="2854" xr:uid="{00000000-0005-0000-0000-0000FB0A0000}"/>
    <cellStyle name="40% - Accent4 2 3 4 2 2" xfId="6591" xr:uid="{00000000-0005-0000-0000-0000FC0A0000}"/>
    <cellStyle name="40% - Accent4 2 3 4 3" xfId="6590" xr:uid="{00000000-0005-0000-0000-0000FD0A0000}"/>
    <cellStyle name="40% - Accent4 2 3 5" xfId="2855" xr:uid="{00000000-0005-0000-0000-0000FE0A0000}"/>
    <cellStyle name="40% - Accent4 2 3 5 2" xfId="6592" xr:uid="{00000000-0005-0000-0000-0000FF0A0000}"/>
    <cellStyle name="40% - Accent4 2 3 6" xfId="2851" xr:uid="{00000000-0005-0000-0000-0000000B0000}"/>
    <cellStyle name="40% - Accent4 2 4" xfId="114" xr:uid="{00000000-0005-0000-0000-0000010B0000}"/>
    <cellStyle name="40% - Accent4 2 4 2" xfId="459" xr:uid="{00000000-0005-0000-0000-0000020B0000}"/>
    <cellStyle name="40% - Accent4 2 4 3" xfId="1566" xr:uid="{00000000-0005-0000-0000-0000030B0000}"/>
    <cellStyle name="40% - Accent4 2 4 4" xfId="6593" xr:uid="{00000000-0005-0000-0000-0000040B0000}"/>
    <cellStyle name="40% - Accent4 2 5" xfId="291" xr:uid="{00000000-0005-0000-0000-0000050B0000}"/>
    <cellStyle name="40% - Accent4 2 5 2" xfId="1897" xr:uid="{00000000-0005-0000-0000-0000060B0000}"/>
    <cellStyle name="40% - Accent4 2 5 3" xfId="6594" xr:uid="{00000000-0005-0000-0000-0000070B0000}"/>
    <cellStyle name="40% - Accent4 2 6" xfId="982" xr:uid="{00000000-0005-0000-0000-0000080B0000}"/>
    <cellStyle name="40% - Accent4 2 7" xfId="6577" xr:uid="{00000000-0005-0000-0000-0000090B0000}"/>
    <cellStyle name="40% - Accent4 20" xfId="2856" xr:uid="{00000000-0005-0000-0000-00000A0B0000}"/>
    <cellStyle name="40% - Accent4 20 2" xfId="6595" xr:uid="{00000000-0005-0000-0000-00000B0B0000}"/>
    <cellStyle name="40% - Accent4 21" xfId="2857" xr:uid="{00000000-0005-0000-0000-00000C0B0000}"/>
    <cellStyle name="40% - Accent4 21 2" xfId="6596" xr:uid="{00000000-0005-0000-0000-00000D0B0000}"/>
    <cellStyle name="40% - Accent4 22" xfId="2858" xr:uid="{00000000-0005-0000-0000-00000E0B0000}"/>
    <cellStyle name="40% - Accent4 22 2" xfId="6597" xr:uid="{00000000-0005-0000-0000-00000F0B0000}"/>
    <cellStyle name="40% - Accent4 23" xfId="7070" xr:uid="{00000000-0005-0000-0000-0000100B0000}"/>
    <cellStyle name="40% - Accent4 24" xfId="7084" xr:uid="{00000000-0005-0000-0000-0000110B0000}"/>
    <cellStyle name="40% - Accent4 25" xfId="55" xr:uid="{00000000-0005-0000-0000-0000120B0000}"/>
    <cellStyle name="40% - Accent4 3" xfId="307" xr:uid="{00000000-0005-0000-0000-0000130B0000}"/>
    <cellStyle name="40% - Accent4 3 2" xfId="370" xr:uid="{00000000-0005-0000-0000-0000140B0000}"/>
    <cellStyle name="40% - Accent4 3 2 2" xfId="535" xr:uid="{00000000-0005-0000-0000-0000150B0000}"/>
    <cellStyle name="40% - Accent4 3 2 2 2" xfId="2861" xr:uid="{00000000-0005-0000-0000-0000160B0000}"/>
    <cellStyle name="40% - Accent4 3 2 3" xfId="2860" xr:uid="{00000000-0005-0000-0000-0000170B0000}"/>
    <cellStyle name="40% - Accent4 3 3" xfId="474" xr:uid="{00000000-0005-0000-0000-0000180B0000}"/>
    <cellStyle name="40% - Accent4 3 3 2" xfId="2863" xr:uid="{00000000-0005-0000-0000-0000190B0000}"/>
    <cellStyle name="40% - Accent4 3 3 2 2" xfId="2864" xr:uid="{00000000-0005-0000-0000-00001A0B0000}"/>
    <cellStyle name="40% - Accent4 3 3 3" xfId="2865" xr:uid="{00000000-0005-0000-0000-00001B0B0000}"/>
    <cellStyle name="40% - Accent4 3 3 4" xfId="2866" xr:uid="{00000000-0005-0000-0000-00001C0B0000}"/>
    <cellStyle name="40% - Accent4 3 3 5" xfId="2862" xr:uid="{00000000-0005-0000-0000-00001D0B0000}"/>
    <cellStyle name="40% - Accent4 3 4" xfId="984" xr:uid="{00000000-0005-0000-0000-00001E0B0000}"/>
    <cellStyle name="40% - Accent4 3 4 2" xfId="2867" xr:uid="{00000000-0005-0000-0000-00001F0B0000}"/>
    <cellStyle name="40% - Accent4 3 4 3" xfId="6599" xr:uid="{00000000-0005-0000-0000-0000200B0000}"/>
    <cellStyle name="40% - Accent4 3 5" xfId="2859" xr:uid="{00000000-0005-0000-0000-0000210B0000}"/>
    <cellStyle name="40% - Accent4 3 6" xfId="6598" xr:uid="{00000000-0005-0000-0000-0000220B0000}"/>
    <cellStyle name="40% - Accent4 4" xfId="339" xr:uid="{00000000-0005-0000-0000-0000230B0000}"/>
    <cellStyle name="40% - Accent4 4 2" xfId="504" xr:uid="{00000000-0005-0000-0000-0000240B0000}"/>
    <cellStyle name="40% - Accent4 4 2 2" xfId="2869" xr:uid="{00000000-0005-0000-0000-0000250B0000}"/>
    <cellStyle name="40% - Accent4 4 3" xfId="985" xr:uid="{00000000-0005-0000-0000-0000260B0000}"/>
    <cellStyle name="40% - Accent4 4 3 2" xfId="2871" xr:uid="{00000000-0005-0000-0000-0000270B0000}"/>
    <cellStyle name="40% - Accent4 4 3 2 2" xfId="2872" xr:uid="{00000000-0005-0000-0000-0000280B0000}"/>
    <cellStyle name="40% - Accent4 4 3 3" xfId="2873" xr:uid="{00000000-0005-0000-0000-0000290B0000}"/>
    <cellStyle name="40% - Accent4 4 3 4" xfId="2874" xr:uid="{00000000-0005-0000-0000-00002A0B0000}"/>
    <cellStyle name="40% - Accent4 4 3 5" xfId="2870" xr:uid="{00000000-0005-0000-0000-00002B0B0000}"/>
    <cellStyle name="40% - Accent4 4 4" xfId="2875" xr:uid="{00000000-0005-0000-0000-00002C0B0000}"/>
    <cellStyle name="40% - Accent4 4 4 2" xfId="6601" xr:uid="{00000000-0005-0000-0000-00002D0B0000}"/>
    <cellStyle name="40% - Accent4 4 5" xfId="2868" xr:uid="{00000000-0005-0000-0000-00002E0B0000}"/>
    <cellStyle name="40% - Accent4 4 6" xfId="6600" xr:uid="{00000000-0005-0000-0000-00002F0B0000}"/>
    <cellStyle name="40% - Accent4 5" xfId="402" xr:uid="{00000000-0005-0000-0000-0000300B0000}"/>
    <cellStyle name="40% - Accent4 5 2" xfId="986" xr:uid="{00000000-0005-0000-0000-0000310B0000}"/>
    <cellStyle name="40% - Accent4 5 2 2" xfId="2877" xr:uid="{00000000-0005-0000-0000-0000320B0000}"/>
    <cellStyle name="40% - Accent4 5 2 3" xfId="2878" xr:uid="{00000000-0005-0000-0000-0000330B0000}"/>
    <cellStyle name="40% - Accent4 5 2 3 2" xfId="6603" xr:uid="{00000000-0005-0000-0000-0000340B0000}"/>
    <cellStyle name="40% - Accent4 5 3" xfId="2879" xr:uid="{00000000-0005-0000-0000-0000350B0000}"/>
    <cellStyle name="40% - Accent4 5 4" xfId="2880" xr:uid="{00000000-0005-0000-0000-0000360B0000}"/>
    <cellStyle name="40% - Accent4 5 5" xfId="2881" xr:uid="{00000000-0005-0000-0000-0000370B0000}"/>
    <cellStyle name="40% - Accent4 5 5 2" xfId="6604" xr:uid="{00000000-0005-0000-0000-0000380B0000}"/>
    <cellStyle name="40% - Accent4 5 6" xfId="2882" xr:uid="{00000000-0005-0000-0000-0000390B0000}"/>
    <cellStyle name="40% - Accent4 5 6 2" xfId="6605" xr:uid="{00000000-0005-0000-0000-00003A0B0000}"/>
    <cellStyle name="40% - Accent4 5 7" xfId="2876" xr:uid="{00000000-0005-0000-0000-00003B0B0000}"/>
    <cellStyle name="40% - Accent4 5 8" xfId="6602" xr:uid="{00000000-0005-0000-0000-00003C0B0000}"/>
    <cellStyle name="40% - Accent4 6" xfId="437" xr:uid="{00000000-0005-0000-0000-00003D0B0000}"/>
    <cellStyle name="40% - Accent4 6 2" xfId="987" xr:uid="{00000000-0005-0000-0000-00003E0B0000}"/>
    <cellStyle name="40% - Accent4 6 2 2" xfId="2883" xr:uid="{00000000-0005-0000-0000-00003F0B0000}"/>
    <cellStyle name="40% - Accent4 6 2 3" xfId="2884" xr:uid="{00000000-0005-0000-0000-0000400B0000}"/>
    <cellStyle name="40% - Accent4 6 2 3 2" xfId="6606" xr:uid="{00000000-0005-0000-0000-0000410B0000}"/>
    <cellStyle name="40% - Accent4 6 3" xfId="2885" xr:uid="{00000000-0005-0000-0000-0000420B0000}"/>
    <cellStyle name="40% - Accent4 6 4" xfId="2886" xr:uid="{00000000-0005-0000-0000-0000430B0000}"/>
    <cellStyle name="40% - Accent4 6 4 2" xfId="6607" xr:uid="{00000000-0005-0000-0000-0000440B0000}"/>
    <cellStyle name="40% - Accent4 7" xfId="594" xr:uid="{00000000-0005-0000-0000-0000450B0000}"/>
    <cellStyle name="40% - Accent4 7 2" xfId="642" xr:uid="{00000000-0005-0000-0000-0000460B0000}"/>
    <cellStyle name="40% - Accent4 7 2 2" xfId="726" xr:uid="{00000000-0005-0000-0000-0000470B0000}"/>
    <cellStyle name="40% - Accent4 7 2 2 2" xfId="2888" xr:uid="{00000000-0005-0000-0000-0000480B0000}"/>
    <cellStyle name="40% - Accent4 7 2 3" xfId="2889" xr:uid="{00000000-0005-0000-0000-0000490B0000}"/>
    <cellStyle name="40% - Accent4 7 2 3 2" xfId="6608" xr:uid="{00000000-0005-0000-0000-00004A0B0000}"/>
    <cellStyle name="40% - Accent4 7 2 4" xfId="2887" xr:uid="{00000000-0005-0000-0000-00004B0B0000}"/>
    <cellStyle name="40% - Accent4 7 3" xfId="684" xr:uid="{00000000-0005-0000-0000-00004C0B0000}"/>
    <cellStyle name="40% - Accent4 7 3 2" xfId="2890" xr:uid="{00000000-0005-0000-0000-00004D0B0000}"/>
    <cellStyle name="40% - Accent4 7 4" xfId="988" xr:uid="{00000000-0005-0000-0000-00004E0B0000}"/>
    <cellStyle name="40% - Accent4 7 4 2" xfId="2891" xr:uid="{00000000-0005-0000-0000-00004F0B0000}"/>
    <cellStyle name="40% - Accent4 7 4 3" xfId="6609" xr:uid="{00000000-0005-0000-0000-0000500B0000}"/>
    <cellStyle name="40% - Accent4 8" xfId="613" xr:uid="{00000000-0005-0000-0000-0000510B0000}"/>
    <cellStyle name="40% - Accent4 8 2" xfId="656" xr:uid="{00000000-0005-0000-0000-0000520B0000}"/>
    <cellStyle name="40% - Accent4 8 2 2" xfId="740" xr:uid="{00000000-0005-0000-0000-0000530B0000}"/>
    <cellStyle name="40% - Accent4 8 2 2 2" xfId="2893" xr:uid="{00000000-0005-0000-0000-0000540B0000}"/>
    <cellStyle name="40% - Accent4 8 2 3" xfId="2892" xr:uid="{00000000-0005-0000-0000-0000550B0000}"/>
    <cellStyle name="40% - Accent4 8 3" xfId="698" xr:uid="{00000000-0005-0000-0000-0000560B0000}"/>
    <cellStyle name="40% - Accent4 8 3 2" xfId="2894" xr:uid="{00000000-0005-0000-0000-0000570B0000}"/>
    <cellStyle name="40% - Accent4 8 4" xfId="989" xr:uid="{00000000-0005-0000-0000-0000580B0000}"/>
    <cellStyle name="40% - Accent4 9" xfId="627" xr:uid="{00000000-0005-0000-0000-0000590B0000}"/>
    <cellStyle name="40% - Accent4 9 2" xfId="670" xr:uid="{00000000-0005-0000-0000-00005A0B0000}"/>
    <cellStyle name="40% - Accent4 9 2 2" xfId="754" xr:uid="{00000000-0005-0000-0000-00005B0B0000}"/>
    <cellStyle name="40% - Accent4 9 2 2 2" xfId="1572" xr:uid="{00000000-0005-0000-0000-00005C0B0000}"/>
    <cellStyle name="40% - Accent4 9 2 2 2 2" xfId="2897" xr:uid="{00000000-0005-0000-0000-00005D0B0000}"/>
    <cellStyle name="40% - Accent4 9 2 2 2 3" xfId="6612" xr:uid="{00000000-0005-0000-0000-00005E0B0000}"/>
    <cellStyle name="40% - Accent4 9 2 2 3" xfId="1903" xr:uid="{00000000-0005-0000-0000-00005F0B0000}"/>
    <cellStyle name="40% - Accent4 9 2 2 4" xfId="1289" xr:uid="{00000000-0005-0000-0000-0000600B0000}"/>
    <cellStyle name="40% - Accent4 9 2 2 5" xfId="2896" xr:uid="{00000000-0005-0000-0000-0000610B0000}"/>
    <cellStyle name="40% - Accent4 9 2 2 6" xfId="6611" xr:uid="{00000000-0005-0000-0000-0000620B0000}"/>
    <cellStyle name="40% - Accent4 9 2 3" xfId="1571" xr:uid="{00000000-0005-0000-0000-0000630B0000}"/>
    <cellStyle name="40% - Accent4 9 2 3 2" xfId="2898" xr:uid="{00000000-0005-0000-0000-0000640B0000}"/>
    <cellStyle name="40% - Accent4 9 2 3 2 2" xfId="6614" xr:uid="{00000000-0005-0000-0000-0000650B0000}"/>
    <cellStyle name="40% - Accent4 9 2 3 3" xfId="6613" xr:uid="{00000000-0005-0000-0000-0000660B0000}"/>
    <cellStyle name="40% - Accent4 9 2 4" xfId="1902" xr:uid="{00000000-0005-0000-0000-0000670B0000}"/>
    <cellStyle name="40% - Accent4 9 2 4 2" xfId="6615" xr:uid="{00000000-0005-0000-0000-0000680B0000}"/>
    <cellStyle name="40% - Accent4 9 2 5" xfId="991" xr:uid="{00000000-0005-0000-0000-0000690B0000}"/>
    <cellStyle name="40% - Accent4 9 2 6" xfId="6610" xr:uid="{00000000-0005-0000-0000-00006A0B0000}"/>
    <cellStyle name="40% - Accent4 9 3" xfId="712" xr:uid="{00000000-0005-0000-0000-00006B0B0000}"/>
    <cellStyle name="40% - Accent4 9 3 2" xfId="1573" xr:uid="{00000000-0005-0000-0000-00006C0B0000}"/>
    <cellStyle name="40% - Accent4 9 3 2 2" xfId="6617" xr:uid="{00000000-0005-0000-0000-00006D0B0000}"/>
    <cellStyle name="40% - Accent4 9 3 3" xfId="1904" xr:uid="{00000000-0005-0000-0000-00006E0B0000}"/>
    <cellStyle name="40% - Accent4 9 3 4" xfId="1288" xr:uid="{00000000-0005-0000-0000-00006F0B0000}"/>
    <cellStyle name="40% - Accent4 9 3 5" xfId="6616" xr:uid="{00000000-0005-0000-0000-0000700B0000}"/>
    <cellStyle name="40% - Accent4 9 4" xfId="1570" xr:uid="{00000000-0005-0000-0000-0000710B0000}"/>
    <cellStyle name="40% - Accent4 9 4 2" xfId="2900" xr:uid="{00000000-0005-0000-0000-0000720B0000}"/>
    <cellStyle name="40% - Accent4 9 4 2 2" xfId="6619" xr:uid="{00000000-0005-0000-0000-0000730B0000}"/>
    <cellStyle name="40% - Accent4 9 4 3" xfId="2899" xr:uid="{00000000-0005-0000-0000-0000740B0000}"/>
    <cellStyle name="40% - Accent4 9 4 4" xfId="6618" xr:uid="{00000000-0005-0000-0000-0000750B0000}"/>
    <cellStyle name="40% - Accent4 9 5" xfId="1901" xr:uid="{00000000-0005-0000-0000-0000760B0000}"/>
    <cellStyle name="40% - Accent4 9 5 2" xfId="2901" xr:uid="{00000000-0005-0000-0000-0000770B0000}"/>
    <cellStyle name="40% - Accent4 9 5 2 2" xfId="6621" xr:uid="{00000000-0005-0000-0000-0000780B0000}"/>
    <cellStyle name="40% - Accent4 9 5 3" xfId="6620" xr:uid="{00000000-0005-0000-0000-0000790B0000}"/>
    <cellStyle name="40% - Accent4 9 6" xfId="990" xr:uid="{00000000-0005-0000-0000-00007A0B0000}"/>
    <cellStyle name="40% - Accent4 9 7" xfId="2895" xr:uid="{00000000-0005-0000-0000-00007B0B0000}"/>
    <cellStyle name="40% - Accent5 10" xfId="274" xr:uid="{00000000-0005-0000-0000-00007C0B0000}"/>
    <cellStyle name="40% - Accent5 10 2" xfId="993" xr:uid="{00000000-0005-0000-0000-00007D0B0000}"/>
    <cellStyle name="40% - Accent5 10 2 2" xfId="1291" xr:uid="{00000000-0005-0000-0000-00007E0B0000}"/>
    <cellStyle name="40% - Accent5 10 2 2 2" xfId="1576" xr:uid="{00000000-0005-0000-0000-00007F0B0000}"/>
    <cellStyle name="40% - Accent5 10 2 2 2 2" xfId="2903" xr:uid="{00000000-0005-0000-0000-0000800B0000}"/>
    <cellStyle name="40% - Accent5 10 2 2 2 3" xfId="6625" xr:uid="{00000000-0005-0000-0000-0000810B0000}"/>
    <cellStyle name="40% - Accent5 10 2 2 3" xfId="1907" xr:uid="{00000000-0005-0000-0000-0000820B0000}"/>
    <cellStyle name="40% - Accent5 10 2 2 4" xfId="2902" xr:uid="{00000000-0005-0000-0000-0000830B0000}"/>
    <cellStyle name="40% - Accent5 10 2 2 5" xfId="6624" xr:uid="{00000000-0005-0000-0000-0000840B0000}"/>
    <cellStyle name="40% - Accent5 10 2 3" xfId="1575" xr:uid="{00000000-0005-0000-0000-0000850B0000}"/>
    <cellStyle name="40% - Accent5 10 2 3 2" xfId="2904" xr:uid="{00000000-0005-0000-0000-0000860B0000}"/>
    <cellStyle name="40% - Accent5 10 2 3 2 2" xfId="6627" xr:uid="{00000000-0005-0000-0000-0000870B0000}"/>
    <cellStyle name="40% - Accent5 10 2 3 3" xfId="6626" xr:uid="{00000000-0005-0000-0000-0000880B0000}"/>
    <cellStyle name="40% - Accent5 10 2 4" xfId="1906" xr:uid="{00000000-0005-0000-0000-0000890B0000}"/>
    <cellStyle name="40% - Accent5 10 2 4 2" xfId="6628" xr:uid="{00000000-0005-0000-0000-00008A0B0000}"/>
    <cellStyle name="40% - Accent5 10 2 5" xfId="6623" xr:uid="{00000000-0005-0000-0000-00008B0B0000}"/>
    <cellStyle name="40% - Accent5 10 3" xfId="1290" xr:uid="{00000000-0005-0000-0000-00008C0B0000}"/>
    <cellStyle name="40% - Accent5 10 3 2" xfId="1577" xr:uid="{00000000-0005-0000-0000-00008D0B0000}"/>
    <cellStyle name="40% - Accent5 10 3 2 2" xfId="6630" xr:uid="{00000000-0005-0000-0000-00008E0B0000}"/>
    <cellStyle name="40% - Accent5 10 3 3" xfId="1908" xr:uid="{00000000-0005-0000-0000-00008F0B0000}"/>
    <cellStyle name="40% - Accent5 10 3 4" xfId="6629" xr:uid="{00000000-0005-0000-0000-0000900B0000}"/>
    <cellStyle name="40% - Accent5 10 4" xfId="1574" xr:uid="{00000000-0005-0000-0000-0000910B0000}"/>
    <cellStyle name="40% - Accent5 10 4 2" xfId="2906" xr:uid="{00000000-0005-0000-0000-0000920B0000}"/>
    <cellStyle name="40% - Accent5 10 4 2 2" xfId="6632" xr:uid="{00000000-0005-0000-0000-0000930B0000}"/>
    <cellStyle name="40% - Accent5 10 4 3" xfId="2905" xr:uid="{00000000-0005-0000-0000-0000940B0000}"/>
    <cellStyle name="40% - Accent5 10 4 4" xfId="6631" xr:uid="{00000000-0005-0000-0000-0000950B0000}"/>
    <cellStyle name="40% - Accent5 10 5" xfId="1905" xr:uid="{00000000-0005-0000-0000-0000960B0000}"/>
    <cellStyle name="40% - Accent5 10 5 2" xfId="2907" xr:uid="{00000000-0005-0000-0000-0000970B0000}"/>
    <cellStyle name="40% - Accent5 10 5 2 2" xfId="6634" xr:uid="{00000000-0005-0000-0000-0000980B0000}"/>
    <cellStyle name="40% - Accent5 10 5 3" xfId="6633" xr:uid="{00000000-0005-0000-0000-0000990B0000}"/>
    <cellStyle name="40% - Accent5 10 6" xfId="992" xr:uid="{00000000-0005-0000-0000-00009A0B0000}"/>
    <cellStyle name="40% - Accent5 10 6 2" xfId="6635" xr:uid="{00000000-0005-0000-0000-00009B0B0000}"/>
    <cellStyle name="40% - Accent5 10 7" xfId="6622" xr:uid="{00000000-0005-0000-0000-00009C0B0000}"/>
    <cellStyle name="40% - Accent5 11" xfId="790" xr:uid="{00000000-0005-0000-0000-00009D0B0000}"/>
    <cellStyle name="40% - Accent5 11 2" xfId="995" xr:uid="{00000000-0005-0000-0000-00009E0B0000}"/>
    <cellStyle name="40% - Accent5 11 2 2" xfId="1293" xr:uid="{00000000-0005-0000-0000-00009F0B0000}"/>
    <cellStyle name="40% - Accent5 11 2 2 2" xfId="1580" xr:uid="{00000000-0005-0000-0000-0000A00B0000}"/>
    <cellStyle name="40% - Accent5 11 2 2 2 2" xfId="2909" xr:uid="{00000000-0005-0000-0000-0000A10B0000}"/>
    <cellStyle name="40% - Accent5 11 2 2 2 3" xfId="6639" xr:uid="{00000000-0005-0000-0000-0000A20B0000}"/>
    <cellStyle name="40% - Accent5 11 2 2 3" xfId="1911" xr:uid="{00000000-0005-0000-0000-0000A30B0000}"/>
    <cellStyle name="40% - Accent5 11 2 2 4" xfId="2908" xr:uid="{00000000-0005-0000-0000-0000A40B0000}"/>
    <cellStyle name="40% - Accent5 11 2 2 5" xfId="6638" xr:uid="{00000000-0005-0000-0000-0000A50B0000}"/>
    <cellStyle name="40% - Accent5 11 2 3" xfId="1579" xr:uid="{00000000-0005-0000-0000-0000A60B0000}"/>
    <cellStyle name="40% - Accent5 11 2 3 2" xfId="2910" xr:uid="{00000000-0005-0000-0000-0000A70B0000}"/>
    <cellStyle name="40% - Accent5 11 2 3 2 2" xfId="6641" xr:uid="{00000000-0005-0000-0000-0000A80B0000}"/>
    <cellStyle name="40% - Accent5 11 2 3 3" xfId="6640" xr:uid="{00000000-0005-0000-0000-0000A90B0000}"/>
    <cellStyle name="40% - Accent5 11 2 4" xfId="1910" xr:uid="{00000000-0005-0000-0000-0000AA0B0000}"/>
    <cellStyle name="40% - Accent5 11 2 4 2" xfId="6642" xr:uid="{00000000-0005-0000-0000-0000AB0B0000}"/>
    <cellStyle name="40% - Accent5 11 2 5" xfId="6637" xr:uid="{00000000-0005-0000-0000-0000AC0B0000}"/>
    <cellStyle name="40% - Accent5 11 3" xfId="1292" xr:uid="{00000000-0005-0000-0000-0000AD0B0000}"/>
    <cellStyle name="40% - Accent5 11 3 2" xfId="1581" xr:uid="{00000000-0005-0000-0000-0000AE0B0000}"/>
    <cellStyle name="40% - Accent5 11 3 2 2" xfId="2912" xr:uid="{00000000-0005-0000-0000-0000AF0B0000}"/>
    <cellStyle name="40% - Accent5 11 3 2 3" xfId="6644" xr:uid="{00000000-0005-0000-0000-0000B00B0000}"/>
    <cellStyle name="40% - Accent5 11 3 3" xfId="1912" xr:uid="{00000000-0005-0000-0000-0000B10B0000}"/>
    <cellStyle name="40% - Accent5 11 3 4" xfId="2911" xr:uid="{00000000-0005-0000-0000-0000B20B0000}"/>
    <cellStyle name="40% - Accent5 11 3 5" xfId="6643" xr:uid="{00000000-0005-0000-0000-0000B30B0000}"/>
    <cellStyle name="40% - Accent5 11 4" xfId="1578" xr:uid="{00000000-0005-0000-0000-0000B40B0000}"/>
    <cellStyle name="40% - Accent5 11 4 2" xfId="2913" xr:uid="{00000000-0005-0000-0000-0000B50B0000}"/>
    <cellStyle name="40% - Accent5 11 4 2 2" xfId="6646" xr:uid="{00000000-0005-0000-0000-0000B60B0000}"/>
    <cellStyle name="40% - Accent5 11 4 3" xfId="6645" xr:uid="{00000000-0005-0000-0000-0000B70B0000}"/>
    <cellStyle name="40% - Accent5 11 5" xfId="1909" xr:uid="{00000000-0005-0000-0000-0000B80B0000}"/>
    <cellStyle name="40% - Accent5 11 5 2" xfId="6647" xr:uid="{00000000-0005-0000-0000-0000B90B0000}"/>
    <cellStyle name="40% - Accent5 11 6" xfId="994" xr:uid="{00000000-0005-0000-0000-0000BA0B0000}"/>
    <cellStyle name="40% - Accent5 11 7" xfId="6636" xr:uid="{00000000-0005-0000-0000-0000BB0B0000}"/>
    <cellStyle name="40% - Accent5 12" xfId="996" xr:uid="{00000000-0005-0000-0000-0000BC0B0000}"/>
    <cellStyle name="40% - Accent5 12 2" xfId="2914" xr:uid="{00000000-0005-0000-0000-0000BD0B0000}"/>
    <cellStyle name="40% - Accent5 12 2 2" xfId="2915" xr:uid="{00000000-0005-0000-0000-0000BE0B0000}"/>
    <cellStyle name="40% - Accent5 12 3" xfId="2916" xr:uid="{00000000-0005-0000-0000-0000BF0B0000}"/>
    <cellStyle name="40% - Accent5 13" xfId="997" xr:uid="{00000000-0005-0000-0000-0000C00B0000}"/>
    <cellStyle name="40% - Accent5 13 2" xfId="1294" xr:uid="{00000000-0005-0000-0000-0000C10B0000}"/>
    <cellStyle name="40% - Accent5 13 2 2" xfId="1583" xr:uid="{00000000-0005-0000-0000-0000C20B0000}"/>
    <cellStyle name="40% - Accent5 13 2 2 2" xfId="2918" xr:uid="{00000000-0005-0000-0000-0000C30B0000}"/>
    <cellStyle name="40% - Accent5 13 2 2 3" xfId="6650" xr:uid="{00000000-0005-0000-0000-0000C40B0000}"/>
    <cellStyle name="40% - Accent5 13 2 3" xfId="1914" xr:uid="{00000000-0005-0000-0000-0000C50B0000}"/>
    <cellStyle name="40% - Accent5 13 2 4" xfId="2917" xr:uid="{00000000-0005-0000-0000-0000C60B0000}"/>
    <cellStyle name="40% - Accent5 13 2 5" xfId="6649" xr:uid="{00000000-0005-0000-0000-0000C70B0000}"/>
    <cellStyle name="40% - Accent5 13 3" xfId="1582" xr:uid="{00000000-0005-0000-0000-0000C80B0000}"/>
    <cellStyle name="40% - Accent5 13 3 2" xfId="2919" xr:uid="{00000000-0005-0000-0000-0000C90B0000}"/>
    <cellStyle name="40% - Accent5 13 3 2 2" xfId="6652" xr:uid="{00000000-0005-0000-0000-0000CA0B0000}"/>
    <cellStyle name="40% - Accent5 13 3 3" xfId="6651" xr:uid="{00000000-0005-0000-0000-0000CB0B0000}"/>
    <cellStyle name="40% - Accent5 13 4" xfId="1913" xr:uid="{00000000-0005-0000-0000-0000CC0B0000}"/>
    <cellStyle name="40% - Accent5 13 4 2" xfId="6653" xr:uid="{00000000-0005-0000-0000-0000CD0B0000}"/>
    <cellStyle name="40% - Accent5 13 5" xfId="6648" xr:uid="{00000000-0005-0000-0000-0000CE0B0000}"/>
    <cellStyle name="40% - Accent5 14" xfId="998" xr:uid="{00000000-0005-0000-0000-0000CF0B0000}"/>
    <cellStyle name="40% - Accent5 14 2" xfId="2920" xr:uid="{00000000-0005-0000-0000-0000D00B0000}"/>
    <cellStyle name="40% - Accent5 14 2 2" xfId="2921" xr:uid="{00000000-0005-0000-0000-0000D10B0000}"/>
    <cellStyle name="40% - Accent5 14 3" xfId="2922" xr:uid="{00000000-0005-0000-0000-0000D20B0000}"/>
    <cellStyle name="40% - Accent5 15" xfId="999" xr:uid="{00000000-0005-0000-0000-0000D30B0000}"/>
    <cellStyle name="40% - Accent5 15 2" xfId="1295" xr:uid="{00000000-0005-0000-0000-0000D40B0000}"/>
    <cellStyle name="40% - Accent5 15 2 2" xfId="1585" xr:uid="{00000000-0005-0000-0000-0000D50B0000}"/>
    <cellStyle name="40% - Accent5 15 2 2 2" xfId="2924" xr:uid="{00000000-0005-0000-0000-0000D60B0000}"/>
    <cellStyle name="40% - Accent5 15 2 2 3" xfId="6656" xr:uid="{00000000-0005-0000-0000-0000D70B0000}"/>
    <cellStyle name="40% - Accent5 15 2 3" xfId="1916" xr:uid="{00000000-0005-0000-0000-0000D80B0000}"/>
    <cellStyle name="40% - Accent5 15 2 4" xfId="2923" xr:uid="{00000000-0005-0000-0000-0000D90B0000}"/>
    <cellStyle name="40% - Accent5 15 2 5" xfId="6655" xr:uid="{00000000-0005-0000-0000-0000DA0B0000}"/>
    <cellStyle name="40% - Accent5 15 3" xfId="1584" xr:uid="{00000000-0005-0000-0000-0000DB0B0000}"/>
    <cellStyle name="40% - Accent5 15 3 2" xfId="2925" xr:uid="{00000000-0005-0000-0000-0000DC0B0000}"/>
    <cellStyle name="40% - Accent5 15 3 2 2" xfId="6658" xr:uid="{00000000-0005-0000-0000-0000DD0B0000}"/>
    <cellStyle name="40% - Accent5 15 3 3" xfId="6657" xr:uid="{00000000-0005-0000-0000-0000DE0B0000}"/>
    <cellStyle name="40% - Accent5 15 4" xfId="1915" xr:uid="{00000000-0005-0000-0000-0000DF0B0000}"/>
    <cellStyle name="40% - Accent5 15 4 2" xfId="6659" xr:uid="{00000000-0005-0000-0000-0000E00B0000}"/>
    <cellStyle name="40% - Accent5 15 5" xfId="6654" xr:uid="{00000000-0005-0000-0000-0000E10B0000}"/>
    <cellStyle name="40% - Accent5 16" xfId="1000" xr:uid="{00000000-0005-0000-0000-0000E20B0000}"/>
    <cellStyle name="40% - Accent5 16 2" xfId="1296" xr:uid="{00000000-0005-0000-0000-0000E30B0000}"/>
    <cellStyle name="40% - Accent5 16 2 2" xfId="1587" xr:uid="{00000000-0005-0000-0000-0000E40B0000}"/>
    <cellStyle name="40% - Accent5 16 2 2 2" xfId="2927" xr:uid="{00000000-0005-0000-0000-0000E50B0000}"/>
    <cellStyle name="40% - Accent5 16 2 2 3" xfId="6662" xr:uid="{00000000-0005-0000-0000-0000E60B0000}"/>
    <cellStyle name="40% - Accent5 16 2 3" xfId="1918" xr:uid="{00000000-0005-0000-0000-0000E70B0000}"/>
    <cellStyle name="40% - Accent5 16 2 4" xfId="2926" xr:uid="{00000000-0005-0000-0000-0000E80B0000}"/>
    <cellStyle name="40% - Accent5 16 2 5" xfId="6661" xr:uid="{00000000-0005-0000-0000-0000E90B0000}"/>
    <cellStyle name="40% - Accent5 16 3" xfId="1586" xr:uid="{00000000-0005-0000-0000-0000EA0B0000}"/>
    <cellStyle name="40% - Accent5 16 3 2" xfId="2928" xr:uid="{00000000-0005-0000-0000-0000EB0B0000}"/>
    <cellStyle name="40% - Accent5 16 3 2 2" xfId="6664" xr:uid="{00000000-0005-0000-0000-0000EC0B0000}"/>
    <cellStyle name="40% - Accent5 16 3 3" xfId="6663" xr:uid="{00000000-0005-0000-0000-0000ED0B0000}"/>
    <cellStyle name="40% - Accent5 16 4" xfId="1917" xr:uid="{00000000-0005-0000-0000-0000EE0B0000}"/>
    <cellStyle name="40% - Accent5 16 4 2" xfId="6665" xr:uid="{00000000-0005-0000-0000-0000EF0B0000}"/>
    <cellStyle name="40% - Accent5 16 5" xfId="6660" xr:uid="{00000000-0005-0000-0000-0000F00B0000}"/>
    <cellStyle name="40% - Accent5 17" xfId="2021" xr:uid="{00000000-0005-0000-0000-0000F10B0000}"/>
    <cellStyle name="40% - Accent5 17 2" xfId="2929" xr:uid="{00000000-0005-0000-0000-0000F20B0000}"/>
    <cellStyle name="40% - Accent5 18" xfId="1348" xr:uid="{00000000-0005-0000-0000-0000F30B0000}"/>
    <cellStyle name="40% - Accent5 18 2" xfId="2930" xr:uid="{00000000-0005-0000-0000-0000F40B0000}"/>
    <cellStyle name="40% - Accent5 18 2 2" xfId="6667" xr:uid="{00000000-0005-0000-0000-0000F50B0000}"/>
    <cellStyle name="40% - Accent5 18 3" xfId="6666" xr:uid="{00000000-0005-0000-0000-0000F60B0000}"/>
    <cellStyle name="40% - Accent5 19" xfId="2931" xr:uid="{00000000-0005-0000-0000-0000F70B0000}"/>
    <cellStyle name="40% - Accent5 19 2" xfId="2932" xr:uid="{00000000-0005-0000-0000-0000F80B0000}"/>
    <cellStyle name="40% - Accent5 19 2 2" xfId="6669" xr:uid="{00000000-0005-0000-0000-0000F90B0000}"/>
    <cellStyle name="40% - Accent5 19 3" xfId="6668" xr:uid="{00000000-0005-0000-0000-0000FA0B0000}"/>
    <cellStyle name="40% - Accent5 2" xfId="115" xr:uid="{00000000-0005-0000-0000-0000FB0B0000}"/>
    <cellStyle name="40% - Accent5 2 2" xfId="116" xr:uid="{00000000-0005-0000-0000-0000FC0B0000}"/>
    <cellStyle name="40% - Accent5 2 2 2" xfId="117" xr:uid="{00000000-0005-0000-0000-0000FD0B0000}"/>
    <cellStyle name="40% - Accent5 2 2 2 2" xfId="553" xr:uid="{00000000-0005-0000-0000-0000FE0B0000}"/>
    <cellStyle name="40% - Accent5 2 2 2 2 2" xfId="1590" xr:uid="{00000000-0005-0000-0000-0000FF0B0000}"/>
    <cellStyle name="40% - Accent5 2 2 2 2 2 2" xfId="6672" xr:uid="{00000000-0005-0000-0000-0000000C0000}"/>
    <cellStyle name="40% - Accent5 2 2 2 2 3" xfId="6671" xr:uid="{00000000-0005-0000-0000-0000010C0000}"/>
    <cellStyle name="40% - Accent5 2 2 2 3" xfId="388" xr:uid="{00000000-0005-0000-0000-0000020C0000}"/>
    <cellStyle name="40% - Accent5 2 2 2 3 2" xfId="1921" xr:uid="{00000000-0005-0000-0000-0000030C0000}"/>
    <cellStyle name="40% - Accent5 2 2 2 3 2 2" xfId="2935" xr:uid="{00000000-0005-0000-0000-0000040C0000}"/>
    <cellStyle name="40% - Accent5 2 2 2 3 2 3" xfId="6674" xr:uid="{00000000-0005-0000-0000-0000050C0000}"/>
    <cellStyle name="40% - Accent5 2 2 2 3 3" xfId="2934" xr:uid="{00000000-0005-0000-0000-0000060C0000}"/>
    <cellStyle name="40% - Accent5 2 2 2 3 4" xfId="6673" xr:uid="{00000000-0005-0000-0000-0000070C0000}"/>
    <cellStyle name="40% - Accent5 2 2 2 4" xfId="1298" xr:uid="{00000000-0005-0000-0000-0000080C0000}"/>
    <cellStyle name="40% - Accent5 2 2 2 4 2" xfId="2936" xr:uid="{00000000-0005-0000-0000-0000090C0000}"/>
    <cellStyle name="40% - Accent5 2 2 2 4 2 2" xfId="6676" xr:uid="{00000000-0005-0000-0000-00000A0C0000}"/>
    <cellStyle name="40% - Accent5 2 2 2 4 3" xfId="6675" xr:uid="{00000000-0005-0000-0000-00000B0C0000}"/>
    <cellStyle name="40% - Accent5 2 2 2 5" xfId="2937" xr:uid="{00000000-0005-0000-0000-00000C0C0000}"/>
    <cellStyle name="40% - Accent5 2 2 2 5 2" xfId="6677" xr:uid="{00000000-0005-0000-0000-00000D0C0000}"/>
    <cellStyle name="40% - Accent5 2 2 2 6" xfId="2933" xr:uid="{00000000-0005-0000-0000-00000E0C0000}"/>
    <cellStyle name="40% - Accent5 2 2 3" xfId="492" xr:uid="{00000000-0005-0000-0000-00000F0C0000}"/>
    <cellStyle name="40% - Accent5 2 2 3 2" xfId="1589" xr:uid="{00000000-0005-0000-0000-0000100C0000}"/>
    <cellStyle name="40% - Accent5 2 2 3 3" xfId="6678" xr:uid="{00000000-0005-0000-0000-0000110C0000}"/>
    <cellStyle name="40% - Accent5 2 2 4" xfId="326" xr:uid="{00000000-0005-0000-0000-0000120C0000}"/>
    <cellStyle name="40% - Accent5 2 2 4 2" xfId="1920" xr:uid="{00000000-0005-0000-0000-0000130C0000}"/>
    <cellStyle name="40% - Accent5 2 2 5" xfId="1002" xr:uid="{00000000-0005-0000-0000-0000140C0000}"/>
    <cellStyle name="40% - Accent5 2 3" xfId="118" xr:uid="{00000000-0005-0000-0000-0000150C0000}"/>
    <cellStyle name="40% - Accent5 2 3 2" xfId="522" xr:uid="{00000000-0005-0000-0000-0000160C0000}"/>
    <cellStyle name="40% - Accent5 2 3 2 2" xfId="1591" xr:uid="{00000000-0005-0000-0000-0000170C0000}"/>
    <cellStyle name="40% - Accent5 2 3 2 2 2" xfId="6680" xr:uid="{00000000-0005-0000-0000-0000180C0000}"/>
    <cellStyle name="40% - Accent5 2 3 2 3" xfId="6679" xr:uid="{00000000-0005-0000-0000-0000190C0000}"/>
    <cellStyle name="40% - Accent5 2 3 3" xfId="357" xr:uid="{00000000-0005-0000-0000-00001A0C0000}"/>
    <cellStyle name="40% - Accent5 2 3 3 2" xfId="1922" xr:uid="{00000000-0005-0000-0000-00001B0C0000}"/>
    <cellStyle name="40% - Accent5 2 3 3 2 2" xfId="2940" xr:uid="{00000000-0005-0000-0000-00001C0C0000}"/>
    <cellStyle name="40% - Accent5 2 3 3 2 3" xfId="6682" xr:uid="{00000000-0005-0000-0000-00001D0C0000}"/>
    <cellStyle name="40% - Accent5 2 3 3 3" xfId="2939" xr:uid="{00000000-0005-0000-0000-00001E0C0000}"/>
    <cellStyle name="40% - Accent5 2 3 3 4" xfId="6681" xr:uid="{00000000-0005-0000-0000-00001F0C0000}"/>
    <cellStyle name="40% - Accent5 2 3 4" xfId="1297" xr:uid="{00000000-0005-0000-0000-0000200C0000}"/>
    <cellStyle name="40% - Accent5 2 3 4 2" xfId="2941" xr:uid="{00000000-0005-0000-0000-0000210C0000}"/>
    <cellStyle name="40% - Accent5 2 3 4 2 2" xfId="6684" xr:uid="{00000000-0005-0000-0000-0000220C0000}"/>
    <cellStyle name="40% - Accent5 2 3 4 3" xfId="6683" xr:uid="{00000000-0005-0000-0000-0000230C0000}"/>
    <cellStyle name="40% - Accent5 2 3 5" xfId="2942" xr:uid="{00000000-0005-0000-0000-0000240C0000}"/>
    <cellStyle name="40% - Accent5 2 3 5 2" xfId="6685" xr:uid="{00000000-0005-0000-0000-0000250C0000}"/>
    <cellStyle name="40% - Accent5 2 3 6" xfId="2938" xr:uid="{00000000-0005-0000-0000-0000260C0000}"/>
    <cellStyle name="40% - Accent5 2 4" xfId="119" xr:uid="{00000000-0005-0000-0000-0000270C0000}"/>
    <cellStyle name="40% - Accent5 2 4 2" xfId="461" xr:uid="{00000000-0005-0000-0000-0000280C0000}"/>
    <cellStyle name="40% - Accent5 2 4 3" xfId="1588" xr:uid="{00000000-0005-0000-0000-0000290C0000}"/>
    <cellStyle name="40% - Accent5 2 4 4" xfId="6686" xr:uid="{00000000-0005-0000-0000-00002A0C0000}"/>
    <cellStyle name="40% - Accent5 2 5" xfId="293" xr:uid="{00000000-0005-0000-0000-00002B0C0000}"/>
    <cellStyle name="40% - Accent5 2 5 2" xfId="1919" xr:uid="{00000000-0005-0000-0000-00002C0C0000}"/>
    <cellStyle name="40% - Accent5 2 5 3" xfId="6687" xr:uid="{00000000-0005-0000-0000-00002D0C0000}"/>
    <cellStyle name="40% - Accent5 2 6" xfId="1001" xr:uid="{00000000-0005-0000-0000-00002E0C0000}"/>
    <cellStyle name="40% - Accent5 2 7" xfId="6670" xr:uid="{00000000-0005-0000-0000-00002F0C0000}"/>
    <cellStyle name="40% - Accent5 20" xfId="2943" xr:uid="{00000000-0005-0000-0000-0000300C0000}"/>
    <cellStyle name="40% - Accent5 20 2" xfId="6688" xr:uid="{00000000-0005-0000-0000-0000310C0000}"/>
    <cellStyle name="40% - Accent5 21" xfId="2944" xr:uid="{00000000-0005-0000-0000-0000320C0000}"/>
    <cellStyle name="40% - Accent5 21 2" xfId="6689" xr:uid="{00000000-0005-0000-0000-0000330C0000}"/>
    <cellStyle name="40% - Accent5 22" xfId="2945" xr:uid="{00000000-0005-0000-0000-0000340C0000}"/>
    <cellStyle name="40% - Accent5 22 2" xfId="6690" xr:uid="{00000000-0005-0000-0000-0000350C0000}"/>
    <cellStyle name="40% - Accent5 23" xfId="7072" xr:uid="{00000000-0005-0000-0000-0000360C0000}"/>
    <cellStyle name="40% - Accent5 24" xfId="7086" xr:uid="{00000000-0005-0000-0000-0000370C0000}"/>
    <cellStyle name="40% - Accent5 25" xfId="59" xr:uid="{00000000-0005-0000-0000-0000380C0000}"/>
    <cellStyle name="40% - Accent5 3" xfId="309" xr:uid="{00000000-0005-0000-0000-0000390C0000}"/>
    <cellStyle name="40% - Accent5 3 2" xfId="372" xr:uid="{00000000-0005-0000-0000-00003A0C0000}"/>
    <cellStyle name="40% - Accent5 3 2 2" xfId="537" xr:uid="{00000000-0005-0000-0000-00003B0C0000}"/>
    <cellStyle name="40% - Accent5 3 2 2 2" xfId="2948" xr:uid="{00000000-0005-0000-0000-00003C0C0000}"/>
    <cellStyle name="40% - Accent5 3 2 3" xfId="2947" xr:uid="{00000000-0005-0000-0000-00003D0C0000}"/>
    <cellStyle name="40% - Accent5 3 3" xfId="476" xr:uid="{00000000-0005-0000-0000-00003E0C0000}"/>
    <cellStyle name="40% - Accent5 3 3 2" xfId="2950" xr:uid="{00000000-0005-0000-0000-00003F0C0000}"/>
    <cellStyle name="40% - Accent5 3 3 2 2" xfId="2951" xr:uid="{00000000-0005-0000-0000-0000400C0000}"/>
    <cellStyle name="40% - Accent5 3 3 3" xfId="2952" xr:uid="{00000000-0005-0000-0000-0000410C0000}"/>
    <cellStyle name="40% - Accent5 3 3 4" xfId="2953" xr:uid="{00000000-0005-0000-0000-0000420C0000}"/>
    <cellStyle name="40% - Accent5 3 3 5" xfId="2949" xr:uid="{00000000-0005-0000-0000-0000430C0000}"/>
    <cellStyle name="40% - Accent5 3 4" xfId="1003" xr:uid="{00000000-0005-0000-0000-0000440C0000}"/>
    <cellStyle name="40% - Accent5 3 4 2" xfId="2954" xr:uid="{00000000-0005-0000-0000-0000450C0000}"/>
    <cellStyle name="40% - Accent5 3 4 3" xfId="6692" xr:uid="{00000000-0005-0000-0000-0000460C0000}"/>
    <cellStyle name="40% - Accent5 3 5" xfId="2946" xr:uid="{00000000-0005-0000-0000-0000470C0000}"/>
    <cellStyle name="40% - Accent5 3 6" xfId="6691" xr:uid="{00000000-0005-0000-0000-0000480C0000}"/>
    <cellStyle name="40% - Accent5 4" xfId="341" xr:uid="{00000000-0005-0000-0000-0000490C0000}"/>
    <cellStyle name="40% - Accent5 4 2" xfId="506" xr:uid="{00000000-0005-0000-0000-00004A0C0000}"/>
    <cellStyle name="40% - Accent5 4 2 2" xfId="2956" xr:uid="{00000000-0005-0000-0000-00004B0C0000}"/>
    <cellStyle name="40% - Accent5 4 3" xfId="1004" xr:uid="{00000000-0005-0000-0000-00004C0C0000}"/>
    <cellStyle name="40% - Accent5 4 3 2" xfId="2958" xr:uid="{00000000-0005-0000-0000-00004D0C0000}"/>
    <cellStyle name="40% - Accent5 4 3 2 2" xfId="2959" xr:uid="{00000000-0005-0000-0000-00004E0C0000}"/>
    <cellStyle name="40% - Accent5 4 3 3" xfId="2960" xr:uid="{00000000-0005-0000-0000-00004F0C0000}"/>
    <cellStyle name="40% - Accent5 4 3 4" xfId="2961" xr:uid="{00000000-0005-0000-0000-0000500C0000}"/>
    <cellStyle name="40% - Accent5 4 3 5" xfId="2957" xr:uid="{00000000-0005-0000-0000-0000510C0000}"/>
    <cellStyle name="40% - Accent5 4 4" xfId="2962" xr:uid="{00000000-0005-0000-0000-0000520C0000}"/>
    <cellStyle name="40% - Accent5 4 4 2" xfId="6694" xr:uid="{00000000-0005-0000-0000-0000530C0000}"/>
    <cellStyle name="40% - Accent5 4 5" xfId="2955" xr:uid="{00000000-0005-0000-0000-0000540C0000}"/>
    <cellStyle name="40% - Accent5 4 6" xfId="6693" xr:uid="{00000000-0005-0000-0000-0000550C0000}"/>
    <cellStyle name="40% - Accent5 5" xfId="404" xr:uid="{00000000-0005-0000-0000-0000560C0000}"/>
    <cellStyle name="40% - Accent5 5 2" xfId="1005" xr:uid="{00000000-0005-0000-0000-0000570C0000}"/>
    <cellStyle name="40% - Accent5 5 2 2" xfId="2964" xr:uid="{00000000-0005-0000-0000-0000580C0000}"/>
    <cellStyle name="40% - Accent5 5 2 3" xfId="2965" xr:uid="{00000000-0005-0000-0000-0000590C0000}"/>
    <cellStyle name="40% - Accent5 5 2 3 2" xfId="6696" xr:uid="{00000000-0005-0000-0000-00005A0C0000}"/>
    <cellStyle name="40% - Accent5 5 3" xfId="2966" xr:uid="{00000000-0005-0000-0000-00005B0C0000}"/>
    <cellStyle name="40% - Accent5 5 4" xfId="2967" xr:uid="{00000000-0005-0000-0000-00005C0C0000}"/>
    <cellStyle name="40% - Accent5 5 5" xfId="2968" xr:uid="{00000000-0005-0000-0000-00005D0C0000}"/>
    <cellStyle name="40% - Accent5 5 5 2" xfId="6697" xr:uid="{00000000-0005-0000-0000-00005E0C0000}"/>
    <cellStyle name="40% - Accent5 5 6" xfId="2969" xr:uid="{00000000-0005-0000-0000-00005F0C0000}"/>
    <cellStyle name="40% - Accent5 5 6 2" xfId="6698" xr:uid="{00000000-0005-0000-0000-0000600C0000}"/>
    <cellStyle name="40% - Accent5 5 7" xfId="2963" xr:uid="{00000000-0005-0000-0000-0000610C0000}"/>
    <cellStyle name="40% - Accent5 5 8" xfId="6695" xr:uid="{00000000-0005-0000-0000-0000620C0000}"/>
    <cellStyle name="40% - Accent5 6" xfId="441" xr:uid="{00000000-0005-0000-0000-0000630C0000}"/>
    <cellStyle name="40% - Accent5 6 2" xfId="1006" xr:uid="{00000000-0005-0000-0000-0000640C0000}"/>
    <cellStyle name="40% - Accent5 6 2 2" xfId="2970" xr:uid="{00000000-0005-0000-0000-0000650C0000}"/>
    <cellStyle name="40% - Accent5 6 2 3" xfId="2971" xr:uid="{00000000-0005-0000-0000-0000660C0000}"/>
    <cellStyle name="40% - Accent5 6 2 3 2" xfId="6699" xr:uid="{00000000-0005-0000-0000-0000670C0000}"/>
    <cellStyle name="40% - Accent5 6 3" xfId="2972" xr:uid="{00000000-0005-0000-0000-0000680C0000}"/>
    <cellStyle name="40% - Accent5 6 4" xfId="2973" xr:uid="{00000000-0005-0000-0000-0000690C0000}"/>
    <cellStyle name="40% - Accent5 6 4 2" xfId="6700" xr:uid="{00000000-0005-0000-0000-00006A0C0000}"/>
    <cellStyle name="40% - Accent5 7" xfId="598" xr:uid="{00000000-0005-0000-0000-00006B0C0000}"/>
    <cellStyle name="40% - Accent5 7 2" xfId="644" xr:uid="{00000000-0005-0000-0000-00006C0C0000}"/>
    <cellStyle name="40% - Accent5 7 2 2" xfId="728" xr:uid="{00000000-0005-0000-0000-00006D0C0000}"/>
    <cellStyle name="40% - Accent5 7 2 2 2" xfId="2975" xr:uid="{00000000-0005-0000-0000-00006E0C0000}"/>
    <cellStyle name="40% - Accent5 7 2 3" xfId="2976" xr:uid="{00000000-0005-0000-0000-00006F0C0000}"/>
    <cellStyle name="40% - Accent5 7 2 3 2" xfId="6701" xr:uid="{00000000-0005-0000-0000-0000700C0000}"/>
    <cellStyle name="40% - Accent5 7 2 4" xfId="2974" xr:uid="{00000000-0005-0000-0000-0000710C0000}"/>
    <cellStyle name="40% - Accent5 7 3" xfId="686" xr:uid="{00000000-0005-0000-0000-0000720C0000}"/>
    <cellStyle name="40% - Accent5 7 3 2" xfId="2977" xr:uid="{00000000-0005-0000-0000-0000730C0000}"/>
    <cellStyle name="40% - Accent5 7 4" xfId="1007" xr:uid="{00000000-0005-0000-0000-0000740C0000}"/>
    <cellStyle name="40% - Accent5 7 4 2" xfId="2978" xr:uid="{00000000-0005-0000-0000-0000750C0000}"/>
    <cellStyle name="40% - Accent5 7 4 3" xfId="6702" xr:uid="{00000000-0005-0000-0000-0000760C0000}"/>
    <cellStyle name="40% - Accent5 8" xfId="615" xr:uid="{00000000-0005-0000-0000-0000770C0000}"/>
    <cellStyle name="40% - Accent5 8 2" xfId="658" xr:uid="{00000000-0005-0000-0000-0000780C0000}"/>
    <cellStyle name="40% - Accent5 8 2 2" xfId="742" xr:uid="{00000000-0005-0000-0000-0000790C0000}"/>
    <cellStyle name="40% - Accent5 8 2 2 2" xfId="2980" xr:uid="{00000000-0005-0000-0000-00007A0C0000}"/>
    <cellStyle name="40% - Accent5 8 2 3" xfId="2979" xr:uid="{00000000-0005-0000-0000-00007B0C0000}"/>
    <cellStyle name="40% - Accent5 8 3" xfId="700" xr:uid="{00000000-0005-0000-0000-00007C0C0000}"/>
    <cellStyle name="40% - Accent5 8 3 2" xfId="2981" xr:uid="{00000000-0005-0000-0000-00007D0C0000}"/>
    <cellStyle name="40% - Accent5 8 4" xfId="1008" xr:uid="{00000000-0005-0000-0000-00007E0C0000}"/>
    <cellStyle name="40% - Accent5 9" xfId="629" xr:uid="{00000000-0005-0000-0000-00007F0C0000}"/>
    <cellStyle name="40% - Accent5 9 2" xfId="672" xr:uid="{00000000-0005-0000-0000-0000800C0000}"/>
    <cellStyle name="40% - Accent5 9 2 2" xfId="756" xr:uid="{00000000-0005-0000-0000-0000810C0000}"/>
    <cellStyle name="40% - Accent5 9 2 2 2" xfId="1594" xr:uid="{00000000-0005-0000-0000-0000820C0000}"/>
    <cellStyle name="40% - Accent5 9 2 2 2 2" xfId="2984" xr:uid="{00000000-0005-0000-0000-0000830C0000}"/>
    <cellStyle name="40% - Accent5 9 2 2 2 3" xfId="6705" xr:uid="{00000000-0005-0000-0000-0000840C0000}"/>
    <cellStyle name="40% - Accent5 9 2 2 3" xfId="1925" xr:uid="{00000000-0005-0000-0000-0000850C0000}"/>
    <cellStyle name="40% - Accent5 9 2 2 4" xfId="1300" xr:uid="{00000000-0005-0000-0000-0000860C0000}"/>
    <cellStyle name="40% - Accent5 9 2 2 5" xfId="2983" xr:uid="{00000000-0005-0000-0000-0000870C0000}"/>
    <cellStyle name="40% - Accent5 9 2 2 6" xfId="6704" xr:uid="{00000000-0005-0000-0000-0000880C0000}"/>
    <cellStyle name="40% - Accent5 9 2 3" xfId="1593" xr:uid="{00000000-0005-0000-0000-0000890C0000}"/>
    <cellStyle name="40% - Accent5 9 2 3 2" xfId="2985" xr:uid="{00000000-0005-0000-0000-00008A0C0000}"/>
    <cellStyle name="40% - Accent5 9 2 3 2 2" xfId="6707" xr:uid="{00000000-0005-0000-0000-00008B0C0000}"/>
    <cellStyle name="40% - Accent5 9 2 3 3" xfId="6706" xr:uid="{00000000-0005-0000-0000-00008C0C0000}"/>
    <cellStyle name="40% - Accent5 9 2 4" xfId="1924" xr:uid="{00000000-0005-0000-0000-00008D0C0000}"/>
    <cellStyle name="40% - Accent5 9 2 4 2" xfId="6708" xr:uid="{00000000-0005-0000-0000-00008E0C0000}"/>
    <cellStyle name="40% - Accent5 9 2 5" xfId="1010" xr:uid="{00000000-0005-0000-0000-00008F0C0000}"/>
    <cellStyle name="40% - Accent5 9 2 6" xfId="6703" xr:uid="{00000000-0005-0000-0000-0000900C0000}"/>
    <cellStyle name="40% - Accent5 9 3" xfId="714" xr:uid="{00000000-0005-0000-0000-0000910C0000}"/>
    <cellStyle name="40% - Accent5 9 3 2" xfId="1595" xr:uid="{00000000-0005-0000-0000-0000920C0000}"/>
    <cellStyle name="40% - Accent5 9 3 2 2" xfId="6710" xr:uid="{00000000-0005-0000-0000-0000930C0000}"/>
    <cellStyle name="40% - Accent5 9 3 3" xfId="1926" xr:uid="{00000000-0005-0000-0000-0000940C0000}"/>
    <cellStyle name="40% - Accent5 9 3 4" xfId="1299" xr:uid="{00000000-0005-0000-0000-0000950C0000}"/>
    <cellStyle name="40% - Accent5 9 3 5" xfId="6709" xr:uid="{00000000-0005-0000-0000-0000960C0000}"/>
    <cellStyle name="40% - Accent5 9 4" xfId="1592" xr:uid="{00000000-0005-0000-0000-0000970C0000}"/>
    <cellStyle name="40% - Accent5 9 4 2" xfId="2987" xr:uid="{00000000-0005-0000-0000-0000980C0000}"/>
    <cellStyle name="40% - Accent5 9 4 2 2" xfId="6712" xr:uid="{00000000-0005-0000-0000-0000990C0000}"/>
    <cellStyle name="40% - Accent5 9 4 3" xfId="2986" xr:uid="{00000000-0005-0000-0000-00009A0C0000}"/>
    <cellStyle name="40% - Accent5 9 4 4" xfId="6711" xr:uid="{00000000-0005-0000-0000-00009B0C0000}"/>
    <cellStyle name="40% - Accent5 9 5" xfId="1923" xr:uid="{00000000-0005-0000-0000-00009C0C0000}"/>
    <cellStyle name="40% - Accent5 9 5 2" xfId="2988" xr:uid="{00000000-0005-0000-0000-00009D0C0000}"/>
    <cellStyle name="40% - Accent5 9 5 2 2" xfId="6714" xr:uid="{00000000-0005-0000-0000-00009E0C0000}"/>
    <cellStyle name="40% - Accent5 9 5 3" xfId="6713" xr:uid="{00000000-0005-0000-0000-00009F0C0000}"/>
    <cellStyle name="40% - Accent5 9 6" xfId="1009" xr:uid="{00000000-0005-0000-0000-0000A00C0000}"/>
    <cellStyle name="40% - Accent5 9 7" xfId="2982" xr:uid="{00000000-0005-0000-0000-0000A10C0000}"/>
    <cellStyle name="40% - Accent6 10" xfId="278" xr:uid="{00000000-0005-0000-0000-0000A20C0000}"/>
    <cellStyle name="40% - Accent6 10 2" xfId="1012" xr:uid="{00000000-0005-0000-0000-0000A30C0000}"/>
    <cellStyle name="40% - Accent6 10 2 2" xfId="1302" xr:uid="{00000000-0005-0000-0000-0000A40C0000}"/>
    <cellStyle name="40% - Accent6 10 2 2 2" xfId="1598" xr:uid="{00000000-0005-0000-0000-0000A50C0000}"/>
    <cellStyle name="40% - Accent6 10 2 2 2 2" xfId="2990" xr:uid="{00000000-0005-0000-0000-0000A60C0000}"/>
    <cellStyle name="40% - Accent6 10 2 2 2 3" xfId="6718" xr:uid="{00000000-0005-0000-0000-0000A70C0000}"/>
    <cellStyle name="40% - Accent6 10 2 2 3" xfId="1929" xr:uid="{00000000-0005-0000-0000-0000A80C0000}"/>
    <cellStyle name="40% - Accent6 10 2 2 4" xfId="2989" xr:uid="{00000000-0005-0000-0000-0000A90C0000}"/>
    <cellStyle name="40% - Accent6 10 2 2 5" xfId="6717" xr:uid="{00000000-0005-0000-0000-0000AA0C0000}"/>
    <cellStyle name="40% - Accent6 10 2 3" xfId="1597" xr:uid="{00000000-0005-0000-0000-0000AB0C0000}"/>
    <cellStyle name="40% - Accent6 10 2 3 2" xfId="2991" xr:uid="{00000000-0005-0000-0000-0000AC0C0000}"/>
    <cellStyle name="40% - Accent6 10 2 3 2 2" xfId="6720" xr:uid="{00000000-0005-0000-0000-0000AD0C0000}"/>
    <cellStyle name="40% - Accent6 10 2 3 3" xfId="6719" xr:uid="{00000000-0005-0000-0000-0000AE0C0000}"/>
    <cellStyle name="40% - Accent6 10 2 4" xfId="1928" xr:uid="{00000000-0005-0000-0000-0000AF0C0000}"/>
    <cellStyle name="40% - Accent6 10 2 4 2" xfId="6721" xr:uid="{00000000-0005-0000-0000-0000B00C0000}"/>
    <cellStyle name="40% - Accent6 10 2 5" xfId="6716" xr:uid="{00000000-0005-0000-0000-0000B10C0000}"/>
    <cellStyle name="40% - Accent6 10 3" xfId="1301" xr:uid="{00000000-0005-0000-0000-0000B20C0000}"/>
    <cellStyle name="40% - Accent6 10 3 2" xfId="1599" xr:uid="{00000000-0005-0000-0000-0000B30C0000}"/>
    <cellStyle name="40% - Accent6 10 3 2 2" xfId="6723" xr:uid="{00000000-0005-0000-0000-0000B40C0000}"/>
    <cellStyle name="40% - Accent6 10 3 3" xfId="1930" xr:uid="{00000000-0005-0000-0000-0000B50C0000}"/>
    <cellStyle name="40% - Accent6 10 3 4" xfId="6722" xr:uid="{00000000-0005-0000-0000-0000B60C0000}"/>
    <cellStyle name="40% - Accent6 10 4" xfId="1596" xr:uid="{00000000-0005-0000-0000-0000B70C0000}"/>
    <cellStyle name="40% - Accent6 10 4 2" xfId="2993" xr:uid="{00000000-0005-0000-0000-0000B80C0000}"/>
    <cellStyle name="40% - Accent6 10 4 2 2" xfId="6725" xr:uid="{00000000-0005-0000-0000-0000B90C0000}"/>
    <cellStyle name="40% - Accent6 10 4 3" xfId="2992" xr:uid="{00000000-0005-0000-0000-0000BA0C0000}"/>
    <cellStyle name="40% - Accent6 10 4 4" xfId="6724" xr:uid="{00000000-0005-0000-0000-0000BB0C0000}"/>
    <cellStyle name="40% - Accent6 10 5" xfId="1927" xr:uid="{00000000-0005-0000-0000-0000BC0C0000}"/>
    <cellStyle name="40% - Accent6 10 5 2" xfId="2994" xr:uid="{00000000-0005-0000-0000-0000BD0C0000}"/>
    <cellStyle name="40% - Accent6 10 5 2 2" xfId="6727" xr:uid="{00000000-0005-0000-0000-0000BE0C0000}"/>
    <cellStyle name="40% - Accent6 10 5 3" xfId="6726" xr:uid="{00000000-0005-0000-0000-0000BF0C0000}"/>
    <cellStyle name="40% - Accent6 10 6" xfId="1011" xr:uid="{00000000-0005-0000-0000-0000C00C0000}"/>
    <cellStyle name="40% - Accent6 10 6 2" xfId="6728" xr:uid="{00000000-0005-0000-0000-0000C10C0000}"/>
    <cellStyle name="40% - Accent6 10 7" xfId="6715" xr:uid="{00000000-0005-0000-0000-0000C20C0000}"/>
    <cellStyle name="40% - Accent6 11" xfId="794" xr:uid="{00000000-0005-0000-0000-0000C30C0000}"/>
    <cellStyle name="40% - Accent6 11 2" xfId="1014" xr:uid="{00000000-0005-0000-0000-0000C40C0000}"/>
    <cellStyle name="40% - Accent6 11 2 2" xfId="1304" xr:uid="{00000000-0005-0000-0000-0000C50C0000}"/>
    <cellStyle name="40% - Accent6 11 2 2 2" xfId="1602" xr:uid="{00000000-0005-0000-0000-0000C60C0000}"/>
    <cellStyle name="40% - Accent6 11 2 2 2 2" xfId="2996" xr:uid="{00000000-0005-0000-0000-0000C70C0000}"/>
    <cellStyle name="40% - Accent6 11 2 2 2 3" xfId="6732" xr:uid="{00000000-0005-0000-0000-0000C80C0000}"/>
    <cellStyle name="40% - Accent6 11 2 2 3" xfId="1933" xr:uid="{00000000-0005-0000-0000-0000C90C0000}"/>
    <cellStyle name="40% - Accent6 11 2 2 4" xfId="2995" xr:uid="{00000000-0005-0000-0000-0000CA0C0000}"/>
    <cellStyle name="40% - Accent6 11 2 2 5" xfId="6731" xr:uid="{00000000-0005-0000-0000-0000CB0C0000}"/>
    <cellStyle name="40% - Accent6 11 2 3" xfId="1601" xr:uid="{00000000-0005-0000-0000-0000CC0C0000}"/>
    <cellStyle name="40% - Accent6 11 2 3 2" xfId="2997" xr:uid="{00000000-0005-0000-0000-0000CD0C0000}"/>
    <cellStyle name="40% - Accent6 11 2 3 2 2" xfId="6734" xr:uid="{00000000-0005-0000-0000-0000CE0C0000}"/>
    <cellStyle name="40% - Accent6 11 2 3 3" xfId="6733" xr:uid="{00000000-0005-0000-0000-0000CF0C0000}"/>
    <cellStyle name="40% - Accent6 11 2 4" xfId="1932" xr:uid="{00000000-0005-0000-0000-0000D00C0000}"/>
    <cellStyle name="40% - Accent6 11 2 4 2" xfId="6735" xr:uid="{00000000-0005-0000-0000-0000D10C0000}"/>
    <cellStyle name="40% - Accent6 11 2 5" xfId="6730" xr:uid="{00000000-0005-0000-0000-0000D20C0000}"/>
    <cellStyle name="40% - Accent6 11 3" xfId="1303" xr:uid="{00000000-0005-0000-0000-0000D30C0000}"/>
    <cellStyle name="40% - Accent6 11 3 2" xfId="1603" xr:uid="{00000000-0005-0000-0000-0000D40C0000}"/>
    <cellStyle name="40% - Accent6 11 3 2 2" xfId="2999" xr:uid="{00000000-0005-0000-0000-0000D50C0000}"/>
    <cellStyle name="40% - Accent6 11 3 2 3" xfId="6737" xr:uid="{00000000-0005-0000-0000-0000D60C0000}"/>
    <cellStyle name="40% - Accent6 11 3 3" xfId="1934" xr:uid="{00000000-0005-0000-0000-0000D70C0000}"/>
    <cellStyle name="40% - Accent6 11 3 4" xfId="2998" xr:uid="{00000000-0005-0000-0000-0000D80C0000}"/>
    <cellStyle name="40% - Accent6 11 3 5" xfId="6736" xr:uid="{00000000-0005-0000-0000-0000D90C0000}"/>
    <cellStyle name="40% - Accent6 11 4" xfId="1600" xr:uid="{00000000-0005-0000-0000-0000DA0C0000}"/>
    <cellStyle name="40% - Accent6 11 4 2" xfId="3000" xr:uid="{00000000-0005-0000-0000-0000DB0C0000}"/>
    <cellStyle name="40% - Accent6 11 4 2 2" xfId="6739" xr:uid="{00000000-0005-0000-0000-0000DC0C0000}"/>
    <cellStyle name="40% - Accent6 11 4 3" xfId="6738" xr:uid="{00000000-0005-0000-0000-0000DD0C0000}"/>
    <cellStyle name="40% - Accent6 11 5" xfId="1931" xr:uid="{00000000-0005-0000-0000-0000DE0C0000}"/>
    <cellStyle name="40% - Accent6 11 5 2" xfId="6740" xr:uid="{00000000-0005-0000-0000-0000DF0C0000}"/>
    <cellStyle name="40% - Accent6 11 6" xfId="1013" xr:uid="{00000000-0005-0000-0000-0000E00C0000}"/>
    <cellStyle name="40% - Accent6 11 7" xfId="6729" xr:uid="{00000000-0005-0000-0000-0000E10C0000}"/>
    <cellStyle name="40% - Accent6 12" xfId="1015" xr:uid="{00000000-0005-0000-0000-0000E20C0000}"/>
    <cellStyle name="40% - Accent6 12 2" xfId="3001" xr:uid="{00000000-0005-0000-0000-0000E30C0000}"/>
    <cellStyle name="40% - Accent6 12 2 2" xfId="3002" xr:uid="{00000000-0005-0000-0000-0000E40C0000}"/>
    <cellStyle name="40% - Accent6 12 3" xfId="3003" xr:uid="{00000000-0005-0000-0000-0000E50C0000}"/>
    <cellStyle name="40% - Accent6 13" xfId="1016" xr:uid="{00000000-0005-0000-0000-0000E60C0000}"/>
    <cellStyle name="40% - Accent6 13 2" xfId="1305" xr:uid="{00000000-0005-0000-0000-0000E70C0000}"/>
    <cellStyle name="40% - Accent6 13 2 2" xfId="1605" xr:uid="{00000000-0005-0000-0000-0000E80C0000}"/>
    <cellStyle name="40% - Accent6 13 2 2 2" xfId="3005" xr:uid="{00000000-0005-0000-0000-0000E90C0000}"/>
    <cellStyle name="40% - Accent6 13 2 2 3" xfId="6743" xr:uid="{00000000-0005-0000-0000-0000EA0C0000}"/>
    <cellStyle name="40% - Accent6 13 2 3" xfId="1936" xr:uid="{00000000-0005-0000-0000-0000EB0C0000}"/>
    <cellStyle name="40% - Accent6 13 2 4" xfId="3004" xr:uid="{00000000-0005-0000-0000-0000EC0C0000}"/>
    <cellStyle name="40% - Accent6 13 2 5" xfId="6742" xr:uid="{00000000-0005-0000-0000-0000ED0C0000}"/>
    <cellStyle name="40% - Accent6 13 3" xfId="1604" xr:uid="{00000000-0005-0000-0000-0000EE0C0000}"/>
    <cellStyle name="40% - Accent6 13 3 2" xfId="3006" xr:uid="{00000000-0005-0000-0000-0000EF0C0000}"/>
    <cellStyle name="40% - Accent6 13 3 2 2" xfId="6745" xr:uid="{00000000-0005-0000-0000-0000F00C0000}"/>
    <cellStyle name="40% - Accent6 13 3 3" xfId="6744" xr:uid="{00000000-0005-0000-0000-0000F10C0000}"/>
    <cellStyle name="40% - Accent6 13 4" xfId="1935" xr:uid="{00000000-0005-0000-0000-0000F20C0000}"/>
    <cellStyle name="40% - Accent6 13 4 2" xfId="6746" xr:uid="{00000000-0005-0000-0000-0000F30C0000}"/>
    <cellStyle name="40% - Accent6 13 5" xfId="6741" xr:uid="{00000000-0005-0000-0000-0000F40C0000}"/>
    <cellStyle name="40% - Accent6 14" xfId="1017" xr:uid="{00000000-0005-0000-0000-0000F50C0000}"/>
    <cellStyle name="40% - Accent6 14 2" xfId="3007" xr:uid="{00000000-0005-0000-0000-0000F60C0000}"/>
    <cellStyle name="40% - Accent6 14 2 2" xfId="3008" xr:uid="{00000000-0005-0000-0000-0000F70C0000}"/>
    <cellStyle name="40% - Accent6 14 3" xfId="3009" xr:uid="{00000000-0005-0000-0000-0000F80C0000}"/>
    <cellStyle name="40% - Accent6 15" xfId="1018" xr:uid="{00000000-0005-0000-0000-0000F90C0000}"/>
    <cellStyle name="40% - Accent6 15 2" xfId="1306" xr:uid="{00000000-0005-0000-0000-0000FA0C0000}"/>
    <cellStyle name="40% - Accent6 15 2 2" xfId="1607" xr:uid="{00000000-0005-0000-0000-0000FB0C0000}"/>
    <cellStyle name="40% - Accent6 15 2 2 2" xfId="3011" xr:uid="{00000000-0005-0000-0000-0000FC0C0000}"/>
    <cellStyle name="40% - Accent6 15 2 2 3" xfId="6749" xr:uid="{00000000-0005-0000-0000-0000FD0C0000}"/>
    <cellStyle name="40% - Accent6 15 2 3" xfId="1938" xr:uid="{00000000-0005-0000-0000-0000FE0C0000}"/>
    <cellStyle name="40% - Accent6 15 2 4" xfId="3010" xr:uid="{00000000-0005-0000-0000-0000FF0C0000}"/>
    <cellStyle name="40% - Accent6 15 2 5" xfId="6748" xr:uid="{00000000-0005-0000-0000-0000000D0000}"/>
    <cellStyle name="40% - Accent6 15 3" xfId="1606" xr:uid="{00000000-0005-0000-0000-0000010D0000}"/>
    <cellStyle name="40% - Accent6 15 3 2" xfId="3012" xr:uid="{00000000-0005-0000-0000-0000020D0000}"/>
    <cellStyle name="40% - Accent6 15 3 2 2" xfId="6751" xr:uid="{00000000-0005-0000-0000-0000030D0000}"/>
    <cellStyle name="40% - Accent6 15 3 3" xfId="6750" xr:uid="{00000000-0005-0000-0000-0000040D0000}"/>
    <cellStyle name="40% - Accent6 15 4" xfId="1937" xr:uid="{00000000-0005-0000-0000-0000050D0000}"/>
    <cellStyle name="40% - Accent6 15 4 2" xfId="6752" xr:uid="{00000000-0005-0000-0000-0000060D0000}"/>
    <cellStyle name="40% - Accent6 15 5" xfId="6747" xr:uid="{00000000-0005-0000-0000-0000070D0000}"/>
    <cellStyle name="40% - Accent6 16" xfId="1019" xr:uid="{00000000-0005-0000-0000-0000080D0000}"/>
    <cellStyle name="40% - Accent6 16 2" xfId="1307" xr:uid="{00000000-0005-0000-0000-0000090D0000}"/>
    <cellStyle name="40% - Accent6 16 2 2" xfId="1609" xr:uid="{00000000-0005-0000-0000-00000A0D0000}"/>
    <cellStyle name="40% - Accent6 16 2 2 2" xfId="3014" xr:uid="{00000000-0005-0000-0000-00000B0D0000}"/>
    <cellStyle name="40% - Accent6 16 2 2 3" xfId="6755" xr:uid="{00000000-0005-0000-0000-00000C0D0000}"/>
    <cellStyle name="40% - Accent6 16 2 3" xfId="1940" xr:uid="{00000000-0005-0000-0000-00000D0D0000}"/>
    <cellStyle name="40% - Accent6 16 2 4" xfId="3013" xr:uid="{00000000-0005-0000-0000-00000E0D0000}"/>
    <cellStyle name="40% - Accent6 16 2 5" xfId="6754" xr:uid="{00000000-0005-0000-0000-00000F0D0000}"/>
    <cellStyle name="40% - Accent6 16 3" xfId="1608" xr:uid="{00000000-0005-0000-0000-0000100D0000}"/>
    <cellStyle name="40% - Accent6 16 3 2" xfId="3015" xr:uid="{00000000-0005-0000-0000-0000110D0000}"/>
    <cellStyle name="40% - Accent6 16 3 2 2" xfId="6757" xr:uid="{00000000-0005-0000-0000-0000120D0000}"/>
    <cellStyle name="40% - Accent6 16 3 3" xfId="6756" xr:uid="{00000000-0005-0000-0000-0000130D0000}"/>
    <cellStyle name="40% - Accent6 16 4" xfId="1939" xr:uid="{00000000-0005-0000-0000-0000140D0000}"/>
    <cellStyle name="40% - Accent6 16 4 2" xfId="6758" xr:uid="{00000000-0005-0000-0000-0000150D0000}"/>
    <cellStyle name="40% - Accent6 16 5" xfId="6753" xr:uid="{00000000-0005-0000-0000-0000160D0000}"/>
    <cellStyle name="40% - Accent6 17" xfId="2023" xr:uid="{00000000-0005-0000-0000-0000170D0000}"/>
    <cellStyle name="40% - Accent6 17 2" xfId="3016" xr:uid="{00000000-0005-0000-0000-0000180D0000}"/>
    <cellStyle name="40% - Accent6 18" xfId="1350" xr:uid="{00000000-0005-0000-0000-0000190D0000}"/>
    <cellStyle name="40% - Accent6 18 2" xfId="3017" xr:uid="{00000000-0005-0000-0000-00001A0D0000}"/>
    <cellStyle name="40% - Accent6 18 2 2" xfId="6760" xr:uid="{00000000-0005-0000-0000-00001B0D0000}"/>
    <cellStyle name="40% - Accent6 18 3" xfId="6759" xr:uid="{00000000-0005-0000-0000-00001C0D0000}"/>
    <cellStyle name="40% - Accent6 19" xfId="3018" xr:uid="{00000000-0005-0000-0000-00001D0D0000}"/>
    <cellStyle name="40% - Accent6 19 2" xfId="3019" xr:uid="{00000000-0005-0000-0000-00001E0D0000}"/>
    <cellStyle name="40% - Accent6 19 2 2" xfId="6762" xr:uid="{00000000-0005-0000-0000-00001F0D0000}"/>
    <cellStyle name="40% - Accent6 19 3" xfId="6761" xr:uid="{00000000-0005-0000-0000-0000200D0000}"/>
    <cellStyle name="40% - Accent6 2" xfId="120" xr:uid="{00000000-0005-0000-0000-0000210D0000}"/>
    <cellStyle name="40% - Accent6 2 2" xfId="121" xr:uid="{00000000-0005-0000-0000-0000220D0000}"/>
    <cellStyle name="40% - Accent6 2 2 2" xfId="122" xr:uid="{00000000-0005-0000-0000-0000230D0000}"/>
    <cellStyle name="40% - Accent6 2 2 2 2" xfId="555" xr:uid="{00000000-0005-0000-0000-0000240D0000}"/>
    <cellStyle name="40% - Accent6 2 2 2 2 2" xfId="1612" xr:uid="{00000000-0005-0000-0000-0000250D0000}"/>
    <cellStyle name="40% - Accent6 2 2 2 2 2 2" xfId="6765" xr:uid="{00000000-0005-0000-0000-0000260D0000}"/>
    <cellStyle name="40% - Accent6 2 2 2 2 3" xfId="6764" xr:uid="{00000000-0005-0000-0000-0000270D0000}"/>
    <cellStyle name="40% - Accent6 2 2 2 3" xfId="390" xr:uid="{00000000-0005-0000-0000-0000280D0000}"/>
    <cellStyle name="40% - Accent6 2 2 2 3 2" xfId="1943" xr:uid="{00000000-0005-0000-0000-0000290D0000}"/>
    <cellStyle name="40% - Accent6 2 2 2 3 2 2" xfId="3022" xr:uid="{00000000-0005-0000-0000-00002A0D0000}"/>
    <cellStyle name="40% - Accent6 2 2 2 3 2 3" xfId="6767" xr:uid="{00000000-0005-0000-0000-00002B0D0000}"/>
    <cellStyle name="40% - Accent6 2 2 2 3 3" xfId="3021" xr:uid="{00000000-0005-0000-0000-00002C0D0000}"/>
    <cellStyle name="40% - Accent6 2 2 2 3 4" xfId="6766" xr:uid="{00000000-0005-0000-0000-00002D0D0000}"/>
    <cellStyle name="40% - Accent6 2 2 2 4" xfId="1309" xr:uid="{00000000-0005-0000-0000-00002E0D0000}"/>
    <cellStyle name="40% - Accent6 2 2 2 4 2" xfId="3023" xr:uid="{00000000-0005-0000-0000-00002F0D0000}"/>
    <cellStyle name="40% - Accent6 2 2 2 4 2 2" xfId="6769" xr:uid="{00000000-0005-0000-0000-0000300D0000}"/>
    <cellStyle name="40% - Accent6 2 2 2 4 3" xfId="6768" xr:uid="{00000000-0005-0000-0000-0000310D0000}"/>
    <cellStyle name="40% - Accent6 2 2 2 5" xfId="3024" xr:uid="{00000000-0005-0000-0000-0000320D0000}"/>
    <cellStyle name="40% - Accent6 2 2 2 5 2" xfId="6770" xr:uid="{00000000-0005-0000-0000-0000330D0000}"/>
    <cellStyle name="40% - Accent6 2 2 2 6" xfId="3020" xr:uid="{00000000-0005-0000-0000-0000340D0000}"/>
    <cellStyle name="40% - Accent6 2 2 3" xfId="494" xr:uid="{00000000-0005-0000-0000-0000350D0000}"/>
    <cellStyle name="40% - Accent6 2 2 3 2" xfId="1611" xr:uid="{00000000-0005-0000-0000-0000360D0000}"/>
    <cellStyle name="40% - Accent6 2 2 3 3" xfId="6771" xr:uid="{00000000-0005-0000-0000-0000370D0000}"/>
    <cellStyle name="40% - Accent6 2 2 4" xfId="328" xr:uid="{00000000-0005-0000-0000-0000380D0000}"/>
    <cellStyle name="40% - Accent6 2 2 4 2" xfId="1942" xr:uid="{00000000-0005-0000-0000-0000390D0000}"/>
    <cellStyle name="40% - Accent6 2 2 5" xfId="1021" xr:uid="{00000000-0005-0000-0000-00003A0D0000}"/>
    <cellStyle name="40% - Accent6 2 3" xfId="123" xr:uid="{00000000-0005-0000-0000-00003B0D0000}"/>
    <cellStyle name="40% - Accent6 2 3 2" xfId="524" xr:uid="{00000000-0005-0000-0000-00003C0D0000}"/>
    <cellStyle name="40% - Accent6 2 3 2 2" xfId="1613" xr:uid="{00000000-0005-0000-0000-00003D0D0000}"/>
    <cellStyle name="40% - Accent6 2 3 2 2 2" xfId="6773" xr:uid="{00000000-0005-0000-0000-00003E0D0000}"/>
    <cellStyle name="40% - Accent6 2 3 2 3" xfId="6772" xr:uid="{00000000-0005-0000-0000-00003F0D0000}"/>
    <cellStyle name="40% - Accent6 2 3 3" xfId="359" xr:uid="{00000000-0005-0000-0000-0000400D0000}"/>
    <cellStyle name="40% - Accent6 2 3 3 2" xfId="1944" xr:uid="{00000000-0005-0000-0000-0000410D0000}"/>
    <cellStyle name="40% - Accent6 2 3 3 2 2" xfId="3027" xr:uid="{00000000-0005-0000-0000-0000420D0000}"/>
    <cellStyle name="40% - Accent6 2 3 3 2 3" xfId="6775" xr:uid="{00000000-0005-0000-0000-0000430D0000}"/>
    <cellStyle name="40% - Accent6 2 3 3 3" xfId="3026" xr:uid="{00000000-0005-0000-0000-0000440D0000}"/>
    <cellStyle name="40% - Accent6 2 3 3 4" xfId="6774" xr:uid="{00000000-0005-0000-0000-0000450D0000}"/>
    <cellStyle name="40% - Accent6 2 3 4" xfId="1308" xr:uid="{00000000-0005-0000-0000-0000460D0000}"/>
    <cellStyle name="40% - Accent6 2 3 4 2" xfId="3028" xr:uid="{00000000-0005-0000-0000-0000470D0000}"/>
    <cellStyle name="40% - Accent6 2 3 4 2 2" xfId="6777" xr:uid="{00000000-0005-0000-0000-0000480D0000}"/>
    <cellStyle name="40% - Accent6 2 3 4 3" xfId="6776" xr:uid="{00000000-0005-0000-0000-0000490D0000}"/>
    <cellStyle name="40% - Accent6 2 3 5" xfId="3029" xr:uid="{00000000-0005-0000-0000-00004A0D0000}"/>
    <cellStyle name="40% - Accent6 2 3 5 2" xfId="6778" xr:uid="{00000000-0005-0000-0000-00004B0D0000}"/>
    <cellStyle name="40% - Accent6 2 3 6" xfId="3025" xr:uid="{00000000-0005-0000-0000-00004C0D0000}"/>
    <cellStyle name="40% - Accent6 2 4" xfId="124" xr:uid="{00000000-0005-0000-0000-00004D0D0000}"/>
    <cellStyle name="40% - Accent6 2 4 2" xfId="463" xr:uid="{00000000-0005-0000-0000-00004E0D0000}"/>
    <cellStyle name="40% - Accent6 2 4 3" xfId="1610" xr:uid="{00000000-0005-0000-0000-00004F0D0000}"/>
    <cellStyle name="40% - Accent6 2 4 4" xfId="6779" xr:uid="{00000000-0005-0000-0000-0000500D0000}"/>
    <cellStyle name="40% - Accent6 2 5" xfId="295" xr:uid="{00000000-0005-0000-0000-0000510D0000}"/>
    <cellStyle name="40% - Accent6 2 5 2" xfId="1941" xr:uid="{00000000-0005-0000-0000-0000520D0000}"/>
    <cellStyle name="40% - Accent6 2 5 3" xfId="6780" xr:uid="{00000000-0005-0000-0000-0000530D0000}"/>
    <cellStyle name="40% - Accent6 2 6" xfId="1020" xr:uid="{00000000-0005-0000-0000-0000540D0000}"/>
    <cellStyle name="40% - Accent6 2 7" xfId="6763" xr:uid="{00000000-0005-0000-0000-0000550D0000}"/>
    <cellStyle name="40% - Accent6 20" xfId="3030" xr:uid="{00000000-0005-0000-0000-0000560D0000}"/>
    <cellStyle name="40% - Accent6 20 2" xfId="6781" xr:uid="{00000000-0005-0000-0000-0000570D0000}"/>
    <cellStyle name="40% - Accent6 21" xfId="3031" xr:uid="{00000000-0005-0000-0000-0000580D0000}"/>
    <cellStyle name="40% - Accent6 21 2" xfId="6782" xr:uid="{00000000-0005-0000-0000-0000590D0000}"/>
    <cellStyle name="40% - Accent6 22" xfId="3032" xr:uid="{00000000-0005-0000-0000-00005A0D0000}"/>
    <cellStyle name="40% - Accent6 22 2" xfId="6783" xr:uid="{00000000-0005-0000-0000-00005B0D0000}"/>
    <cellStyle name="40% - Accent6 23" xfId="7074" xr:uid="{00000000-0005-0000-0000-00005C0D0000}"/>
    <cellStyle name="40% - Accent6 24" xfId="7088" xr:uid="{00000000-0005-0000-0000-00005D0D0000}"/>
    <cellStyle name="40% - Accent6 25" xfId="63" xr:uid="{00000000-0005-0000-0000-00005E0D0000}"/>
    <cellStyle name="40% - Accent6 3" xfId="311" xr:uid="{00000000-0005-0000-0000-00005F0D0000}"/>
    <cellStyle name="40% - Accent6 3 2" xfId="374" xr:uid="{00000000-0005-0000-0000-0000600D0000}"/>
    <cellStyle name="40% - Accent6 3 2 2" xfId="539" xr:uid="{00000000-0005-0000-0000-0000610D0000}"/>
    <cellStyle name="40% - Accent6 3 2 2 2" xfId="3035" xr:uid="{00000000-0005-0000-0000-0000620D0000}"/>
    <cellStyle name="40% - Accent6 3 2 3" xfId="3034" xr:uid="{00000000-0005-0000-0000-0000630D0000}"/>
    <cellStyle name="40% - Accent6 3 3" xfId="478" xr:uid="{00000000-0005-0000-0000-0000640D0000}"/>
    <cellStyle name="40% - Accent6 3 3 2" xfId="3037" xr:uid="{00000000-0005-0000-0000-0000650D0000}"/>
    <cellStyle name="40% - Accent6 3 3 2 2" xfId="3038" xr:uid="{00000000-0005-0000-0000-0000660D0000}"/>
    <cellStyle name="40% - Accent6 3 3 3" xfId="3039" xr:uid="{00000000-0005-0000-0000-0000670D0000}"/>
    <cellStyle name="40% - Accent6 3 3 4" xfId="3040" xr:uid="{00000000-0005-0000-0000-0000680D0000}"/>
    <cellStyle name="40% - Accent6 3 3 5" xfId="3036" xr:uid="{00000000-0005-0000-0000-0000690D0000}"/>
    <cellStyle name="40% - Accent6 3 4" xfId="1022" xr:uid="{00000000-0005-0000-0000-00006A0D0000}"/>
    <cellStyle name="40% - Accent6 3 4 2" xfId="3041" xr:uid="{00000000-0005-0000-0000-00006B0D0000}"/>
    <cellStyle name="40% - Accent6 3 4 3" xfId="6785" xr:uid="{00000000-0005-0000-0000-00006C0D0000}"/>
    <cellStyle name="40% - Accent6 3 5" xfId="3033" xr:uid="{00000000-0005-0000-0000-00006D0D0000}"/>
    <cellStyle name="40% - Accent6 3 6" xfId="6784" xr:uid="{00000000-0005-0000-0000-00006E0D0000}"/>
    <cellStyle name="40% - Accent6 4" xfId="343" xr:uid="{00000000-0005-0000-0000-00006F0D0000}"/>
    <cellStyle name="40% - Accent6 4 2" xfId="508" xr:uid="{00000000-0005-0000-0000-0000700D0000}"/>
    <cellStyle name="40% - Accent6 4 2 2" xfId="3043" xr:uid="{00000000-0005-0000-0000-0000710D0000}"/>
    <cellStyle name="40% - Accent6 4 3" xfId="1023" xr:uid="{00000000-0005-0000-0000-0000720D0000}"/>
    <cellStyle name="40% - Accent6 4 3 2" xfId="3045" xr:uid="{00000000-0005-0000-0000-0000730D0000}"/>
    <cellStyle name="40% - Accent6 4 3 2 2" xfId="3046" xr:uid="{00000000-0005-0000-0000-0000740D0000}"/>
    <cellStyle name="40% - Accent6 4 3 3" xfId="3047" xr:uid="{00000000-0005-0000-0000-0000750D0000}"/>
    <cellStyle name="40% - Accent6 4 3 4" xfId="3048" xr:uid="{00000000-0005-0000-0000-0000760D0000}"/>
    <cellStyle name="40% - Accent6 4 3 5" xfId="3044" xr:uid="{00000000-0005-0000-0000-0000770D0000}"/>
    <cellStyle name="40% - Accent6 4 4" xfId="3049" xr:uid="{00000000-0005-0000-0000-0000780D0000}"/>
    <cellStyle name="40% - Accent6 4 4 2" xfId="6787" xr:uid="{00000000-0005-0000-0000-0000790D0000}"/>
    <cellStyle name="40% - Accent6 4 5" xfId="3042" xr:uid="{00000000-0005-0000-0000-00007A0D0000}"/>
    <cellStyle name="40% - Accent6 4 6" xfId="6786" xr:uid="{00000000-0005-0000-0000-00007B0D0000}"/>
    <cellStyle name="40% - Accent6 5" xfId="406" xr:uid="{00000000-0005-0000-0000-00007C0D0000}"/>
    <cellStyle name="40% - Accent6 5 2" xfId="1024" xr:uid="{00000000-0005-0000-0000-00007D0D0000}"/>
    <cellStyle name="40% - Accent6 5 2 2" xfId="3051" xr:uid="{00000000-0005-0000-0000-00007E0D0000}"/>
    <cellStyle name="40% - Accent6 5 2 3" xfId="3052" xr:uid="{00000000-0005-0000-0000-00007F0D0000}"/>
    <cellStyle name="40% - Accent6 5 2 3 2" xfId="6789" xr:uid="{00000000-0005-0000-0000-0000800D0000}"/>
    <cellStyle name="40% - Accent6 5 3" xfId="3053" xr:uid="{00000000-0005-0000-0000-0000810D0000}"/>
    <cellStyle name="40% - Accent6 5 4" xfId="3054" xr:uid="{00000000-0005-0000-0000-0000820D0000}"/>
    <cellStyle name="40% - Accent6 5 5" xfId="3055" xr:uid="{00000000-0005-0000-0000-0000830D0000}"/>
    <cellStyle name="40% - Accent6 5 5 2" xfId="6790" xr:uid="{00000000-0005-0000-0000-0000840D0000}"/>
    <cellStyle name="40% - Accent6 5 6" xfId="3056" xr:uid="{00000000-0005-0000-0000-0000850D0000}"/>
    <cellStyle name="40% - Accent6 5 6 2" xfId="6791" xr:uid="{00000000-0005-0000-0000-0000860D0000}"/>
    <cellStyle name="40% - Accent6 5 7" xfId="3050" xr:uid="{00000000-0005-0000-0000-0000870D0000}"/>
    <cellStyle name="40% - Accent6 5 8" xfId="6788" xr:uid="{00000000-0005-0000-0000-0000880D0000}"/>
    <cellStyle name="40% - Accent6 6" xfId="445" xr:uid="{00000000-0005-0000-0000-0000890D0000}"/>
    <cellStyle name="40% - Accent6 6 2" xfId="1025" xr:uid="{00000000-0005-0000-0000-00008A0D0000}"/>
    <cellStyle name="40% - Accent6 6 2 2" xfId="3057" xr:uid="{00000000-0005-0000-0000-00008B0D0000}"/>
    <cellStyle name="40% - Accent6 6 2 3" xfId="3058" xr:uid="{00000000-0005-0000-0000-00008C0D0000}"/>
    <cellStyle name="40% - Accent6 6 2 3 2" xfId="6792" xr:uid="{00000000-0005-0000-0000-00008D0D0000}"/>
    <cellStyle name="40% - Accent6 6 3" xfId="3059" xr:uid="{00000000-0005-0000-0000-00008E0D0000}"/>
    <cellStyle name="40% - Accent6 6 4" xfId="3060" xr:uid="{00000000-0005-0000-0000-00008F0D0000}"/>
    <cellStyle name="40% - Accent6 6 4 2" xfId="6793" xr:uid="{00000000-0005-0000-0000-0000900D0000}"/>
    <cellStyle name="40% - Accent6 7" xfId="602" xr:uid="{00000000-0005-0000-0000-0000910D0000}"/>
    <cellStyle name="40% - Accent6 7 2" xfId="646" xr:uid="{00000000-0005-0000-0000-0000920D0000}"/>
    <cellStyle name="40% - Accent6 7 2 2" xfId="730" xr:uid="{00000000-0005-0000-0000-0000930D0000}"/>
    <cellStyle name="40% - Accent6 7 2 2 2" xfId="3062" xr:uid="{00000000-0005-0000-0000-0000940D0000}"/>
    <cellStyle name="40% - Accent6 7 2 3" xfId="3063" xr:uid="{00000000-0005-0000-0000-0000950D0000}"/>
    <cellStyle name="40% - Accent6 7 2 3 2" xfId="6794" xr:uid="{00000000-0005-0000-0000-0000960D0000}"/>
    <cellStyle name="40% - Accent6 7 2 4" xfId="3061" xr:uid="{00000000-0005-0000-0000-0000970D0000}"/>
    <cellStyle name="40% - Accent6 7 3" xfId="688" xr:uid="{00000000-0005-0000-0000-0000980D0000}"/>
    <cellStyle name="40% - Accent6 7 3 2" xfId="3064" xr:uid="{00000000-0005-0000-0000-0000990D0000}"/>
    <cellStyle name="40% - Accent6 7 4" xfId="1026" xr:uid="{00000000-0005-0000-0000-00009A0D0000}"/>
    <cellStyle name="40% - Accent6 7 4 2" xfId="3065" xr:uid="{00000000-0005-0000-0000-00009B0D0000}"/>
    <cellStyle name="40% - Accent6 7 4 3" xfId="6795" xr:uid="{00000000-0005-0000-0000-00009C0D0000}"/>
    <cellStyle name="40% - Accent6 8" xfId="617" xr:uid="{00000000-0005-0000-0000-00009D0D0000}"/>
    <cellStyle name="40% - Accent6 8 2" xfId="660" xr:uid="{00000000-0005-0000-0000-00009E0D0000}"/>
    <cellStyle name="40% - Accent6 8 2 2" xfId="744" xr:uid="{00000000-0005-0000-0000-00009F0D0000}"/>
    <cellStyle name="40% - Accent6 8 2 2 2" xfId="3067" xr:uid="{00000000-0005-0000-0000-0000A00D0000}"/>
    <cellStyle name="40% - Accent6 8 2 3" xfId="3066" xr:uid="{00000000-0005-0000-0000-0000A10D0000}"/>
    <cellStyle name="40% - Accent6 8 3" xfId="702" xr:uid="{00000000-0005-0000-0000-0000A20D0000}"/>
    <cellStyle name="40% - Accent6 8 3 2" xfId="3068" xr:uid="{00000000-0005-0000-0000-0000A30D0000}"/>
    <cellStyle name="40% - Accent6 8 4" xfId="1027" xr:uid="{00000000-0005-0000-0000-0000A40D0000}"/>
    <cellStyle name="40% - Accent6 9" xfId="631" xr:uid="{00000000-0005-0000-0000-0000A50D0000}"/>
    <cellStyle name="40% - Accent6 9 2" xfId="674" xr:uid="{00000000-0005-0000-0000-0000A60D0000}"/>
    <cellStyle name="40% - Accent6 9 2 2" xfId="758" xr:uid="{00000000-0005-0000-0000-0000A70D0000}"/>
    <cellStyle name="40% - Accent6 9 2 2 2" xfId="1616" xr:uid="{00000000-0005-0000-0000-0000A80D0000}"/>
    <cellStyle name="40% - Accent6 9 2 2 2 2" xfId="3071" xr:uid="{00000000-0005-0000-0000-0000A90D0000}"/>
    <cellStyle name="40% - Accent6 9 2 2 2 3" xfId="6798" xr:uid="{00000000-0005-0000-0000-0000AA0D0000}"/>
    <cellStyle name="40% - Accent6 9 2 2 3" xfId="1947" xr:uid="{00000000-0005-0000-0000-0000AB0D0000}"/>
    <cellStyle name="40% - Accent6 9 2 2 4" xfId="1311" xr:uid="{00000000-0005-0000-0000-0000AC0D0000}"/>
    <cellStyle name="40% - Accent6 9 2 2 5" xfId="3070" xr:uid="{00000000-0005-0000-0000-0000AD0D0000}"/>
    <cellStyle name="40% - Accent6 9 2 2 6" xfId="6797" xr:uid="{00000000-0005-0000-0000-0000AE0D0000}"/>
    <cellStyle name="40% - Accent6 9 2 3" xfId="1615" xr:uid="{00000000-0005-0000-0000-0000AF0D0000}"/>
    <cellStyle name="40% - Accent6 9 2 3 2" xfId="3072" xr:uid="{00000000-0005-0000-0000-0000B00D0000}"/>
    <cellStyle name="40% - Accent6 9 2 3 2 2" xfId="6800" xr:uid="{00000000-0005-0000-0000-0000B10D0000}"/>
    <cellStyle name="40% - Accent6 9 2 3 3" xfId="6799" xr:uid="{00000000-0005-0000-0000-0000B20D0000}"/>
    <cellStyle name="40% - Accent6 9 2 4" xfId="1946" xr:uid="{00000000-0005-0000-0000-0000B30D0000}"/>
    <cellStyle name="40% - Accent6 9 2 4 2" xfId="6801" xr:uid="{00000000-0005-0000-0000-0000B40D0000}"/>
    <cellStyle name="40% - Accent6 9 2 5" xfId="1029" xr:uid="{00000000-0005-0000-0000-0000B50D0000}"/>
    <cellStyle name="40% - Accent6 9 2 6" xfId="6796" xr:uid="{00000000-0005-0000-0000-0000B60D0000}"/>
    <cellStyle name="40% - Accent6 9 3" xfId="716" xr:uid="{00000000-0005-0000-0000-0000B70D0000}"/>
    <cellStyle name="40% - Accent6 9 3 2" xfId="1617" xr:uid="{00000000-0005-0000-0000-0000B80D0000}"/>
    <cellStyle name="40% - Accent6 9 3 2 2" xfId="6803" xr:uid="{00000000-0005-0000-0000-0000B90D0000}"/>
    <cellStyle name="40% - Accent6 9 3 3" xfId="1948" xr:uid="{00000000-0005-0000-0000-0000BA0D0000}"/>
    <cellStyle name="40% - Accent6 9 3 4" xfId="1310" xr:uid="{00000000-0005-0000-0000-0000BB0D0000}"/>
    <cellStyle name="40% - Accent6 9 3 5" xfId="6802" xr:uid="{00000000-0005-0000-0000-0000BC0D0000}"/>
    <cellStyle name="40% - Accent6 9 4" xfId="1614" xr:uid="{00000000-0005-0000-0000-0000BD0D0000}"/>
    <cellStyle name="40% - Accent6 9 4 2" xfId="3074" xr:uid="{00000000-0005-0000-0000-0000BE0D0000}"/>
    <cellStyle name="40% - Accent6 9 4 2 2" xfId="6805" xr:uid="{00000000-0005-0000-0000-0000BF0D0000}"/>
    <cellStyle name="40% - Accent6 9 4 3" xfId="3073" xr:uid="{00000000-0005-0000-0000-0000C00D0000}"/>
    <cellStyle name="40% - Accent6 9 4 4" xfId="6804" xr:uid="{00000000-0005-0000-0000-0000C10D0000}"/>
    <cellStyle name="40% - Accent6 9 5" xfId="1945" xr:uid="{00000000-0005-0000-0000-0000C20D0000}"/>
    <cellStyle name="40% - Accent6 9 5 2" xfId="3075" xr:uid="{00000000-0005-0000-0000-0000C30D0000}"/>
    <cellStyle name="40% - Accent6 9 5 2 2" xfId="6807" xr:uid="{00000000-0005-0000-0000-0000C40D0000}"/>
    <cellStyle name="40% - Accent6 9 5 3" xfId="6806" xr:uid="{00000000-0005-0000-0000-0000C50D0000}"/>
    <cellStyle name="40% - Accent6 9 6" xfId="1028" xr:uid="{00000000-0005-0000-0000-0000C60D0000}"/>
    <cellStyle name="40% - Accent6 9 7" xfId="3069" xr:uid="{00000000-0005-0000-0000-0000C70D0000}"/>
    <cellStyle name="60% - Accent1 2" xfId="426" xr:uid="{00000000-0005-0000-0000-0000C80D0000}"/>
    <cellStyle name="60% - Accent1 2 2" xfId="1030" xr:uid="{00000000-0005-0000-0000-0000C90D0000}"/>
    <cellStyle name="60% - Accent1 2 2 2" xfId="3077" xr:uid="{00000000-0005-0000-0000-0000CA0D0000}"/>
    <cellStyle name="60% - Accent1 2 2 3" xfId="3076" xr:uid="{00000000-0005-0000-0000-0000CB0D0000}"/>
    <cellStyle name="60% - Accent1 2 3" xfId="3078" xr:uid="{00000000-0005-0000-0000-0000CC0D0000}"/>
    <cellStyle name="60% - Accent1 2 3 2" xfId="3079" xr:uid="{00000000-0005-0000-0000-0000CD0D0000}"/>
    <cellStyle name="60% - Accent1 2 3 3" xfId="3080" xr:uid="{00000000-0005-0000-0000-0000CE0D0000}"/>
    <cellStyle name="60% - Accent1 2 4" xfId="3081" xr:uid="{00000000-0005-0000-0000-0000CF0D0000}"/>
    <cellStyle name="60% - Accent1 3" xfId="583" xr:uid="{00000000-0005-0000-0000-0000D00D0000}"/>
    <cellStyle name="60% - Accent1 3 2" xfId="1031" xr:uid="{00000000-0005-0000-0000-0000D10D0000}"/>
    <cellStyle name="60% - Accent1 3 2 2" xfId="3084" xr:uid="{00000000-0005-0000-0000-0000D20D0000}"/>
    <cellStyle name="60% - Accent1 3 2 3" xfId="3083" xr:uid="{00000000-0005-0000-0000-0000D30D0000}"/>
    <cellStyle name="60% - Accent1 3 3" xfId="3085" xr:uid="{00000000-0005-0000-0000-0000D40D0000}"/>
    <cellStyle name="60% - Accent1 3 3 2" xfId="3086" xr:uid="{00000000-0005-0000-0000-0000D50D0000}"/>
    <cellStyle name="60% - Accent1 3 3 3" xfId="3087" xr:uid="{00000000-0005-0000-0000-0000D60D0000}"/>
    <cellStyle name="60% - Accent1 3 4" xfId="3088" xr:uid="{00000000-0005-0000-0000-0000D70D0000}"/>
    <cellStyle name="60% - Accent1 3 5" xfId="3082" xr:uid="{00000000-0005-0000-0000-0000D80D0000}"/>
    <cellStyle name="60% - Accent1 4" xfId="259" xr:uid="{00000000-0005-0000-0000-0000D90D0000}"/>
    <cellStyle name="60% - Accent1 4 2" xfId="1032" xr:uid="{00000000-0005-0000-0000-0000DA0D0000}"/>
    <cellStyle name="60% - Accent1 4 3" xfId="3090" xr:uid="{00000000-0005-0000-0000-0000DB0D0000}"/>
    <cellStyle name="60% - Accent1 4 4" xfId="3089" xr:uid="{00000000-0005-0000-0000-0000DC0D0000}"/>
    <cellStyle name="60% - Accent1 5" xfId="775" xr:uid="{00000000-0005-0000-0000-0000DD0D0000}"/>
    <cellStyle name="60% - Accent1 5 2" xfId="1033" xr:uid="{00000000-0005-0000-0000-0000DE0D0000}"/>
    <cellStyle name="60% - Accent1 5 2 2" xfId="3091" xr:uid="{00000000-0005-0000-0000-0000DF0D0000}"/>
    <cellStyle name="60% - Accent1 5 3" xfId="3092" xr:uid="{00000000-0005-0000-0000-0000E00D0000}"/>
    <cellStyle name="60% - Accent1 6" xfId="44" xr:uid="{00000000-0005-0000-0000-0000E10D0000}"/>
    <cellStyle name="60% - Accent2 2" xfId="430" xr:uid="{00000000-0005-0000-0000-0000E20D0000}"/>
    <cellStyle name="60% - Accent2 2 2" xfId="1034" xr:uid="{00000000-0005-0000-0000-0000E30D0000}"/>
    <cellStyle name="60% - Accent2 2 2 2" xfId="3094" xr:uid="{00000000-0005-0000-0000-0000E40D0000}"/>
    <cellStyle name="60% - Accent2 2 2 3" xfId="3093" xr:uid="{00000000-0005-0000-0000-0000E50D0000}"/>
    <cellStyle name="60% - Accent2 2 3" xfId="3095" xr:uid="{00000000-0005-0000-0000-0000E60D0000}"/>
    <cellStyle name="60% - Accent2 2 3 2" xfId="3096" xr:uid="{00000000-0005-0000-0000-0000E70D0000}"/>
    <cellStyle name="60% - Accent2 2 3 3" xfId="3097" xr:uid="{00000000-0005-0000-0000-0000E80D0000}"/>
    <cellStyle name="60% - Accent2 2 4" xfId="3098" xr:uid="{00000000-0005-0000-0000-0000E90D0000}"/>
    <cellStyle name="60% - Accent2 3" xfId="587" xr:uid="{00000000-0005-0000-0000-0000EA0D0000}"/>
    <cellStyle name="60% - Accent2 3 2" xfId="1035" xr:uid="{00000000-0005-0000-0000-0000EB0D0000}"/>
    <cellStyle name="60% - Accent2 3 2 2" xfId="3101" xr:uid="{00000000-0005-0000-0000-0000EC0D0000}"/>
    <cellStyle name="60% - Accent2 3 2 3" xfId="3100" xr:uid="{00000000-0005-0000-0000-0000ED0D0000}"/>
    <cellStyle name="60% - Accent2 3 3" xfId="3102" xr:uid="{00000000-0005-0000-0000-0000EE0D0000}"/>
    <cellStyle name="60% - Accent2 3 3 2" xfId="3103" xr:uid="{00000000-0005-0000-0000-0000EF0D0000}"/>
    <cellStyle name="60% - Accent2 3 3 3" xfId="3104" xr:uid="{00000000-0005-0000-0000-0000F00D0000}"/>
    <cellStyle name="60% - Accent2 3 4" xfId="3105" xr:uid="{00000000-0005-0000-0000-0000F10D0000}"/>
    <cellStyle name="60% - Accent2 3 5" xfId="3099" xr:uid="{00000000-0005-0000-0000-0000F20D0000}"/>
    <cellStyle name="60% - Accent2 4" xfId="263" xr:uid="{00000000-0005-0000-0000-0000F30D0000}"/>
    <cellStyle name="60% - Accent2 4 2" xfId="1036" xr:uid="{00000000-0005-0000-0000-0000F40D0000}"/>
    <cellStyle name="60% - Accent2 4 3" xfId="3107" xr:uid="{00000000-0005-0000-0000-0000F50D0000}"/>
    <cellStyle name="60% - Accent2 4 4" xfId="3106" xr:uid="{00000000-0005-0000-0000-0000F60D0000}"/>
    <cellStyle name="60% - Accent2 5" xfId="779" xr:uid="{00000000-0005-0000-0000-0000F70D0000}"/>
    <cellStyle name="60% - Accent2 5 2" xfId="1037" xr:uid="{00000000-0005-0000-0000-0000F80D0000}"/>
    <cellStyle name="60% - Accent2 5 2 2" xfId="3108" xr:uid="{00000000-0005-0000-0000-0000F90D0000}"/>
    <cellStyle name="60% - Accent2 5 3" xfId="3109" xr:uid="{00000000-0005-0000-0000-0000FA0D0000}"/>
    <cellStyle name="60% - Accent2 6" xfId="48" xr:uid="{00000000-0005-0000-0000-0000FB0D0000}"/>
    <cellStyle name="60% - Accent3 2" xfId="434" xr:uid="{00000000-0005-0000-0000-0000FC0D0000}"/>
    <cellStyle name="60% - Accent3 2 2" xfId="1038" xr:uid="{00000000-0005-0000-0000-0000FD0D0000}"/>
    <cellStyle name="60% - Accent3 2 2 2" xfId="3111" xr:uid="{00000000-0005-0000-0000-0000FE0D0000}"/>
    <cellStyle name="60% - Accent3 2 2 3" xfId="3110" xr:uid="{00000000-0005-0000-0000-0000FF0D0000}"/>
    <cellStyle name="60% - Accent3 2 3" xfId="3112" xr:uid="{00000000-0005-0000-0000-0000000E0000}"/>
    <cellStyle name="60% - Accent3 2 3 2" xfId="3113" xr:uid="{00000000-0005-0000-0000-0000010E0000}"/>
    <cellStyle name="60% - Accent3 2 3 3" xfId="3114" xr:uid="{00000000-0005-0000-0000-0000020E0000}"/>
    <cellStyle name="60% - Accent3 2 4" xfId="3115" xr:uid="{00000000-0005-0000-0000-0000030E0000}"/>
    <cellStyle name="60% - Accent3 3" xfId="591" xr:uid="{00000000-0005-0000-0000-0000040E0000}"/>
    <cellStyle name="60% - Accent3 3 2" xfId="1039" xr:uid="{00000000-0005-0000-0000-0000050E0000}"/>
    <cellStyle name="60% - Accent3 3 2 2" xfId="3118" xr:uid="{00000000-0005-0000-0000-0000060E0000}"/>
    <cellStyle name="60% - Accent3 3 2 3" xfId="3117" xr:uid="{00000000-0005-0000-0000-0000070E0000}"/>
    <cellStyle name="60% - Accent3 3 3" xfId="3119" xr:uid="{00000000-0005-0000-0000-0000080E0000}"/>
    <cellStyle name="60% - Accent3 3 3 2" xfId="3120" xr:uid="{00000000-0005-0000-0000-0000090E0000}"/>
    <cellStyle name="60% - Accent3 3 3 3" xfId="3121" xr:uid="{00000000-0005-0000-0000-00000A0E0000}"/>
    <cellStyle name="60% - Accent3 3 4" xfId="3122" xr:uid="{00000000-0005-0000-0000-00000B0E0000}"/>
    <cellStyle name="60% - Accent3 3 5" xfId="3116" xr:uid="{00000000-0005-0000-0000-00000C0E0000}"/>
    <cellStyle name="60% - Accent3 4" xfId="267" xr:uid="{00000000-0005-0000-0000-00000D0E0000}"/>
    <cellStyle name="60% - Accent3 4 2" xfId="1040" xr:uid="{00000000-0005-0000-0000-00000E0E0000}"/>
    <cellStyle name="60% - Accent3 4 3" xfId="3124" xr:uid="{00000000-0005-0000-0000-00000F0E0000}"/>
    <cellStyle name="60% - Accent3 4 4" xfId="3123" xr:uid="{00000000-0005-0000-0000-0000100E0000}"/>
    <cellStyle name="60% - Accent3 5" xfId="783" xr:uid="{00000000-0005-0000-0000-0000110E0000}"/>
    <cellStyle name="60% - Accent3 5 2" xfId="1041" xr:uid="{00000000-0005-0000-0000-0000120E0000}"/>
    <cellStyle name="60% - Accent3 5 2 2" xfId="3125" xr:uid="{00000000-0005-0000-0000-0000130E0000}"/>
    <cellStyle name="60% - Accent3 5 3" xfId="3126" xr:uid="{00000000-0005-0000-0000-0000140E0000}"/>
    <cellStyle name="60% - Accent3 6" xfId="52" xr:uid="{00000000-0005-0000-0000-0000150E0000}"/>
    <cellStyle name="60% - Accent4 2" xfId="438" xr:uid="{00000000-0005-0000-0000-0000160E0000}"/>
    <cellStyle name="60% - Accent4 2 2" xfId="1042" xr:uid="{00000000-0005-0000-0000-0000170E0000}"/>
    <cellStyle name="60% - Accent4 2 2 2" xfId="3128" xr:uid="{00000000-0005-0000-0000-0000180E0000}"/>
    <cellStyle name="60% - Accent4 2 2 3" xfId="3127" xr:uid="{00000000-0005-0000-0000-0000190E0000}"/>
    <cellStyle name="60% - Accent4 2 3" xfId="3129" xr:uid="{00000000-0005-0000-0000-00001A0E0000}"/>
    <cellStyle name="60% - Accent4 2 3 2" xfId="3130" xr:uid="{00000000-0005-0000-0000-00001B0E0000}"/>
    <cellStyle name="60% - Accent4 2 3 3" xfId="3131" xr:uid="{00000000-0005-0000-0000-00001C0E0000}"/>
    <cellStyle name="60% - Accent4 2 4" xfId="3132" xr:uid="{00000000-0005-0000-0000-00001D0E0000}"/>
    <cellStyle name="60% - Accent4 3" xfId="595" xr:uid="{00000000-0005-0000-0000-00001E0E0000}"/>
    <cellStyle name="60% - Accent4 3 2" xfId="1043" xr:uid="{00000000-0005-0000-0000-00001F0E0000}"/>
    <cellStyle name="60% - Accent4 3 2 2" xfId="3135" xr:uid="{00000000-0005-0000-0000-0000200E0000}"/>
    <cellStyle name="60% - Accent4 3 2 3" xfId="3134" xr:uid="{00000000-0005-0000-0000-0000210E0000}"/>
    <cellStyle name="60% - Accent4 3 3" xfId="3136" xr:uid="{00000000-0005-0000-0000-0000220E0000}"/>
    <cellStyle name="60% - Accent4 3 3 2" xfId="3137" xr:uid="{00000000-0005-0000-0000-0000230E0000}"/>
    <cellStyle name="60% - Accent4 3 3 3" xfId="3138" xr:uid="{00000000-0005-0000-0000-0000240E0000}"/>
    <cellStyle name="60% - Accent4 3 4" xfId="3139" xr:uid="{00000000-0005-0000-0000-0000250E0000}"/>
    <cellStyle name="60% - Accent4 3 5" xfId="3133" xr:uid="{00000000-0005-0000-0000-0000260E0000}"/>
    <cellStyle name="60% - Accent4 4" xfId="271" xr:uid="{00000000-0005-0000-0000-0000270E0000}"/>
    <cellStyle name="60% - Accent4 4 2" xfId="1044" xr:uid="{00000000-0005-0000-0000-0000280E0000}"/>
    <cellStyle name="60% - Accent4 4 3" xfId="3141" xr:uid="{00000000-0005-0000-0000-0000290E0000}"/>
    <cellStyle name="60% - Accent4 4 4" xfId="3140" xr:uid="{00000000-0005-0000-0000-00002A0E0000}"/>
    <cellStyle name="60% - Accent4 5" xfId="787" xr:uid="{00000000-0005-0000-0000-00002B0E0000}"/>
    <cellStyle name="60% - Accent4 5 2" xfId="1045" xr:uid="{00000000-0005-0000-0000-00002C0E0000}"/>
    <cellStyle name="60% - Accent4 5 2 2" xfId="3142" xr:uid="{00000000-0005-0000-0000-00002D0E0000}"/>
    <cellStyle name="60% - Accent4 5 3" xfId="3143" xr:uid="{00000000-0005-0000-0000-00002E0E0000}"/>
    <cellStyle name="60% - Accent4 6" xfId="56" xr:uid="{00000000-0005-0000-0000-00002F0E0000}"/>
    <cellStyle name="60% - Accent5 2" xfId="442" xr:uid="{00000000-0005-0000-0000-0000300E0000}"/>
    <cellStyle name="60% - Accent5 2 2" xfId="1046" xr:uid="{00000000-0005-0000-0000-0000310E0000}"/>
    <cellStyle name="60% - Accent5 2 2 2" xfId="3145" xr:uid="{00000000-0005-0000-0000-0000320E0000}"/>
    <cellStyle name="60% - Accent5 2 2 3" xfId="3144" xr:uid="{00000000-0005-0000-0000-0000330E0000}"/>
    <cellStyle name="60% - Accent5 2 3" xfId="3146" xr:uid="{00000000-0005-0000-0000-0000340E0000}"/>
    <cellStyle name="60% - Accent5 2 3 2" xfId="3147" xr:uid="{00000000-0005-0000-0000-0000350E0000}"/>
    <cellStyle name="60% - Accent5 2 3 3" xfId="3148" xr:uid="{00000000-0005-0000-0000-0000360E0000}"/>
    <cellStyle name="60% - Accent5 2 4" xfId="3149" xr:uid="{00000000-0005-0000-0000-0000370E0000}"/>
    <cellStyle name="60% - Accent5 3" xfId="599" xr:uid="{00000000-0005-0000-0000-0000380E0000}"/>
    <cellStyle name="60% - Accent5 3 2" xfId="1047" xr:uid="{00000000-0005-0000-0000-0000390E0000}"/>
    <cellStyle name="60% - Accent5 3 2 2" xfId="3152" xr:uid="{00000000-0005-0000-0000-00003A0E0000}"/>
    <cellStyle name="60% - Accent5 3 2 3" xfId="3151" xr:uid="{00000000-0005-0000-0000-00003B0E0000}"/>
    <cellStyle name="60% - Accent5 3 3" xfId="3153" xr:uid="{00000000-0005-0000-0000-00003C0E0000}"/>
    <cellStyle name="60% - Accent5 3 3 2" xfId="3154" xr:uid="{00000000-0005-0000-0000-00003D0E0000}"/>
    <cellStyle name="60% - Accent5 3 3 3" xfId="3155" xr:uid="{00000000-0005-0000-0000-00003E0E0000}"/>
    <cellStyle name="60% - Accent5 3 4" xfId="3156" xr:uid="{00000000-0005-0000-0000-00003F0E0000}"/>
    <cellStyle name="60% - Accent5 3 5" xfId="3150" xr:uid="{00000000-0005-0000-0000-0000400E0000}"/>
    <cellStyle name="60% - Accent5 4" xfId="275" xr:uid="{00000000-0005-0000-0000-0000410E0000}"/>
    <cellStyle name="60% - Accent5 4 2" xfId="1048" xr:uid="{00000000-0005-0000-0000-0000420E0000}"/>
    <cellStyle name="60% - Accent5 4 3" xfId="3158" xr:uid="{00000000-0005-0000-0000-0000430E0000}"/>
    <cellStyle name="60% - Accent5 4 4" xfId="3157" xr:uid="{00000000-0005-0000-0000-0000440E0000}"/>
    <cellStyle name="60% - Accent5 5" xfId="791" xr:uid="{00000000-0005-0000-0000-0000450E0000}"/>
    <cellStyle name="60% - Accent5 5 2" xfId="1049" xr:uid="{00000000-0005-0000-0000-0000460E0000}"/>
    <cellStyle name="60% - Accent5 5 2 2" xfId="3159" xr:uid="{00000000-0005-0000-0000-0000470E0000}"/>
    <cellStyle name="60% - Accent5 5 3" xfId="3160" xr:uid="{00000000-0005-0000-0000-0000480E0000}"/>
    <cellStyle name="60% - Accent5 6" xfId="60" xr:uid="{00000000-0005-0000-0000-0000490E0000}"/>
    <cellStyle name="60% - Accent6 2" xfId="446" xr:uid="{00000000-0005-0000-0000-00004A0E0000}"/>
    <cellStyle name="60% - Accent6 2 2" xfId="1050" xr:uid="{00000000-0005-0000-0000-00004B0E0000}"/>
    <cellStyle name="60% - Accent6 2 2 2" xfId="3162" xr:uid="{00000000-0005-0000-0000-00004C0E0000}"/>
    <cellStyle name="60% - Accent6 2 2 3" xfId="3161" xr:uid="{00000000-0005-0000-0000-00004D0E0000}"/>
    <cellStyle name="60% - Accent6 2 3" xfId="3163" xr:uid="{00000000-0005-0000-0000-00004E0E0000}"/>
    <cellStyle name="60% - Accent6 2 3 2" xfId="3164" xr:uid="{00000000-0005-0000-0000-00004F0E0000}"/>
    <cellStyle name="60% - Accent6 2 3 3" xfId="3165" xr:uid="{00000000-0005-0000-0000-0000500E0000}"/>
    <cellStyle name="60% - Accent6 2 4" xfId="3166" xr:uid="{00000000-0005-0000-0000-0000510E0000}"/>
    <cellStyle name="60% - Accent6 3" xfId="603" xr:uid="{00000000-0005-0000-0000-0000520E0000}"/>
    <cellStyle name="60% - Accent6 3 2" xfId="1051" xr:uid="{00000000-0005-0000-0000-0000530E0000}"/>
    <cellStyle name="60% - Accent6 3 2 2" xfId="3169" xr:uid="{00000000-0005-0000-0000-0000540E0000}"/>
    <cellStyle name="60% - Accent6 3 2 3" xfId="3168" xr:uid="{00000000-0005-0000-0000-0000550E0000}"/>
    <cellStyle name="60% - Accent6 3 3" xfId="3170" xr:uid="{00000000-0005-0000-0000-0000560E0000}"/>
    <cellStyle name="60% - Accent6 3 3 2" xfId="3171" xr:uid="{00000000-0005-0000-0000-0000570E0000}"/>
    <cellStyle name="60% - Accent6 3 3 3" xfId="3172" xr:uid="{00000000-0005-0000-0000-0000580E0000}"/>
    <cellStyle name="60% - Accent6 3 4" xfId="3173" xr:uid="{00000000-0005-0000-0000-0000590E0000}"/>
    <cellStyle name="60% - Accent6 3 5" xfId="3167" xr:uid="{00000000-0005-0000-0000-00005A0E0000}"/>
    <cellStyle name="60% - Accent6 4" xfId="279" xr:uid="{00000000-0005-0000-0000-00005B0E0000}"/>
    <cellStyle name="60% - Accent6 4 2" xfId="1052" xr:uid="{00000000-0005-0000-0000-00005C0E0000}"/>
    <cellStyle name="60% - Accent6 4 3" xfId="3175" xr:uid="{00000000-0005-0000-0000-00005D0E0000}"/>
    <cellStyle name="60% - Accent6 4 4" xfId="3174" xr:uid="{00000000-0005-0000-0000-00005E0E0000}"/>
    <cellStyle name="60% - Accent6 5" xfId="795" xr:uid="{00000000-0005-0000-0000-00005F0E0000}"/>
    <cellStyle name="60% - Accent6 5 2" xfId="1053" xr:uid="{00000000-0005-0000-0000-0000600E0000}"/>
    <cellStyle name="60% - Accent6 5 2 2" xfId="3176" xr:uid="{00000000-0005-0000-0000-0000610E0000}"/>
    <cellStyle name="60% - Accent6 5 3" xfId="3177" xr:uid="{00000000-0005-0000-0000-0000620E0000}"/>
    <cellStyle name="60% - Accent6 6" xfId="64" xr:uid="{00000000-0005-0000-0000-0000630E0000}"/>
    <cellStyle name="Accent1 2" xfId="423" xr:uid="{00000000-0005-0000-0000-0000640E0000}"/>
    <cellStyle name="Accent1 2 2" xfId="1054" xr:uid="{00000000-0005-0000-0000-0000650E0000}"/>
    <cellStyle name="Accent1 2 2 2" xfId="3179" xr:uid="{00000000-0005-0000-0000-0000660E0000}"/>
    <cellStyle name="Accent1 2 2 3" xfId="3178" xr:uid="{00000000-0005-0000-0000-0000670E0000}"/>
    <cellStyle name="Accent1 2 3" xfId="3180" xr:uid="{00000000-0005-0000-0000-0000680E0000}"/>
    <cellStyle name="Accent1 2 3 2" xfId="3181" xr:uid="{00000000-0005-0000-0000-0000690E0000}"/>
    <cellStyle name="Accent1 2 3 3" xfId="3182" xr:uid="{00000000-0005-0000-0000-00006A0E0000}"/>
    <cellStyle name="Accent1 2 4" xfId="3183" xr:uid="{00000000-0005-0000-0000-00006B0E0000}"/>
    <cellStyle name="Accent1 3" xfId="580" xr:uid="{00000000-0005-0000-0000-00006C0E0000}"/>
    <cellStyle name="Accent1 3 2" xfId="1055" xr:uid="{00000000-0005-0000-0000-00006D0E0000}"/>
    <cellStyle name="Accent1 3 2 2" xfId="3186" xr:uid="{00000000-0005-0000-0000-00006E0E0000}"/>
    <cellStyle name="Accent1 3 2 3" xfId="3185" xr:uid="{00000000-0005-0000-0000-00006F0E0000}"/>
    <cellStyle name="Accent1 3 3" xfId="3187" xr:uid="{00000000-0005-0000-0000-0000700E0000}"/>
    <cellStyle name="Accent1 3 3 2" xfId="3188" xr:uid="{00000000-0005-0000-0000-0000710E0000}"/>
    <cellStyle name="Accent1 3 3 3" xfId="3189" xr:uid="{00000000-0005-0000-0000-0000720E0000}"/>
    <cellStyle name="Accent1 3 4" xfId="3190" xr:uid="{00000000-0005-0000-0000-0000730E0000}"/>
    <cellStyle name="Accent1 3 5" xfId="3184" xr:uid="{00000000-0005-0000-0000-0000740E0000}"/>
    <cellStyle name="Accent1 4" xfId="256" xr:uid="{00000000-0005-0000-0000-0000750E0000}"/>
    <cellStyle name="Accent1 4 2" xfId="1056" xr:uid="{00000000-0005-0000-0000-0000760E0000}"/>
    <cellStyle name="Accent1 4 3" xfId="3192" xr:uid="{00000000-0005-0000-0000-0000770E0000}"/>
    <cellStyle name="Accent1 4 4" xfId="3191" xr:uid="{00000000-0005-0000-0000-0000780E0000}"/>
    <cellStyle name="Accent1 5" xfId="772" xr:uid="{00000000-0005-0000-0000-0000790E0000}"/>
    <cellStyle name="Accent1 5 2" xfId="1057" xr:uid="{00000000-0005-0000-0000-00007A0E0000}"/>
    <cellStyle name="Accent1 5 2 2" xfId="3193" xr:uid="{00000000-0005-0000-0000-00007B0E0000}"/>
    <cellStyle name="Accent1 5 3" xfId="3194" xr:uid="{00000000-0005-0000-0000-00007C0E0000}"/>
    <cellStyle name="Accent1 6" xfId="41" xr:uid="{00000000-0005-0000-0000-00007D0E0000}"/>
    <cellStyle name="Accent2 2" xfId="427" xr:uid="{00000000-0005-0000-0000-00007E0E0000}"/>
    <cellStyle name="Accent2 2 2" xfId="1058" xr:uid="{00000000-0005-0000-0000-00007F0E0000}"/>
    <cellStyle name="Accent2 2 2 2" xfId="3196" xr:uid="{00000000-0005-0000-0000-0000800E0000}"/>
    <cellStyle name="Accent2 2 2 3" xfId="3195" xr:uid="{00000000-0005-0000-0000-0000810E0000}"/>
    <cellStyle name="Accent2 2 3" xfId="3197" xr:uid="{00000000-0005-0000-0000-0000820E0000}"/>
    <cellStyle name="Accent2 2 3 2" xfId="3198" xr:uid="{00000000-0005-0000-0000-0000830E0000}"/>
    <cellStyle name="Accent2 2 3 3" xfId="3199" xr:uid="{00000000-0005-0000-0000-0000840E0000}"/>
    <cellStyle name="Accent2 2 4" xfId="3200" xr:uid="{00000000-0005-0000-0000-0000850E0000}"/>
    <cellStyle name="Accent2 3" xfId="584" xr:uid="{00000000-0005-0000-0000-0000860E0000}"/>
    <cellStyle name="Accent2 3 2" xfId="1059" xr:uid="{00000000-0005-0000-0000-0000870E0000}"/>
    <cellStyle name="Accent2 3 2 2" xfId="3203" xr:uid="{00000000-0005-0000-0000-0000880E0000}"/>
    <cellStyle name="Accent2 3 2 3" xfId="3202" xr:uid="{00000000-0005-0000-0000-0000890E0000}"/>
    <cellStyle name="Accent2 3 3" xfId="3204" xr:uid="{00000000-0005-0000-0000-00008A0E0000}"/>
    <cellStyle name="Accent2 3 3 2" xfId="3205" xr:uid="{00000000-0005-0000-0000-00008B0E0000}"/>
    <cellStyle name="Accent2 3 3 3" xfId="3206" xr:uid="{00000000-0005-0000-0000-00008C0E0000}"/>
    <cellStyle name="Accent2 3 4" xfId="3207" xr:uid="{00000000-0005-0000-0000-00008D0E0000}"/>
    <cellStyle name="Accent2 3 5" xfId="3201" xr:uid="{00000000-0005-0000-0000-00008E0E0000}"/>
    <cellStyle name="Accent2 4" xfId="260" xr:uid="{00000000-0005-0000-0000-00008F0E0000}"/>
    <cellStyle name="Accent2 4 2" xfId="1060" xr:uid="{00000000-0005-0000-0000-0000900E0000}"/>
    <cellStyle name="Accent2 4 3" xfId="3209" xr:uid="{00000000-0005-0000-0000-0000910E0000}"/>
    <cellStyle name="Accent2 4 4" xfId="3208" xr:uid="{00000000-0005-0000-0000-0000920E0000}"/>
    <cellStyle name="Accent2 5" xfId="776" xr:uid="{00000000-0005-0000-0000-0000930E0000}"/>
    <cellStyle name="Accent2 5 2" xfId="1061" xr:uid="{00000000-0005-0000-0000-0000940E0000}"/>
    <cellStyle name="Accent2 5 2 2" xfId="3210" xr:uid="{00000000-0005-0000-0000-0000950E0000}"/>
    <cellStyle name="Accent2 5 3" xfId="3211" xr:uid="{00000000-0005-0000-0000-0000960E0000}"/>
    <cellStyle name="Accent2 6" xfId="45" xr:uid="{00000000-0005-0000-0000-0000970E0000}"/>
    <cellStyle name="Accent3 2" xfId="431" xr:uid="{00000000-0005-0000-0000-0000980E0000}"/>
    <cellStyle name="Accent3 2 2" xfId="1062" xr:uid="{00000000-0005-0000-0000-0000990E0000}"/>
    <cellStyle name="Accent3 2 2 2" xfId="3213" xr:uid="{00000000-0005-0000-0000-00009A0E0000}"/>
    <cellStyle name="Accent3 2 2 3" xfId="3212" xr:uid="{00000000-0005-0000-0000-00009B0E0000}"/>
    <cellStyle name="Accent3 2 3" xfId="3214" xr:uid="{00000000-0005-0000-0000-00009C0E0000}"/>
    <cellStyle name="Accent3 2 3 2" xfId="3215" xr:uid="{00000000-0005-0000-0000-00009D0E0000}"/>
    <cellStyle name="Accent3 2 3 3" xfId="3216" xr:uid="{00000000-0005-0000-0000-00009E0E0000}"/>
    <cellStyle name="Accent3 2 4" xfId="3217" xr:uid="{00000000-0005-0000-0000-00009F0E0000}"/>
    <cellStyle name="Accent3 3" xfId="588" xr:uid="{00000000-0005-0000-0000-0000A00E0000}"/>
    <cellStyle name="Accent3 3 2" xfId="1063" xr:uid="{00000000-0005-0000-0000-0000A10E0000}"/>
    <cellStyle name="Accent3 3 2 2" xfId="3220" xr:uid="{00000000-0005-0000-0000-0000A20E0000}"/>
    <cellStyle name="Accent3 3 2 3" xfId="3219" xr:uid="{00000000-0005-0000-0000-0000A30E0000}"/>
    <cellStyle name="Accent3 3 3" xfId="3221" xr:uid="{00000000-0005-0000-0000-0000A40E0000}"/>
    <cellStyle name="Accent3 3 3 2" xfId="3222" xr:uid="{00000000-0005-0000-0000-0000A50E0000}"/>
    <cellStyle name="Accent3 3 3 3" xfId="3223" xr:uid="{00000000-0005-0000-0000-0000A60E0000}"/>
    <cellStyle name="Accent3 3 4" xfId="3224" xr:uid="{00000000-0005-0000-0000-0000A70E0000}"/>
    <cellStyle name="Accent3 3 5" xfId="3218" xr:uid="{00000000-0005-0000-0000-0000A80E0000}"/>
    <cellStyle name="Accent3 4" xfId="264" xr:uid="{00000000-0005-0000-0000-0000A90E0000}"/>
    <cellStyle name="Accent3 4 2" xfId="1064" xr:uid="{00000000-0005-0000-0000-0000AA0E0000}"/>
    <cellStyle name="Accent3 4 3" xfId="3226" xr:uid="{00000000-0005-0000-0000-0000AB0E0000}"/>
    <cellStyle name="Accent3 4 4" xfId="3225" xr:uid="{00000000-0005-0000-0000-0000AC0E0000}"/>
    <cellStyle name="Accent3 5" xfId="780" xr:uid="{00000000-0005-0000-0000-0000AD0E0000}"/>
    <cellStyle name="Accent3 5 2" xfId="1065" xr:uid="{00000000-0005-0000-0000-0000AE0E0000}"/>
    <cellStyle name="Accent3 5 2 2" xfId="3227" xr:uid="{00000000-0005-0000-0000-0000AF0E0000}"/>
    <cellStyle name="Accent3 5 3" xfId="3228" xr:uid="{00000000-0005-0000-0000-0000B00E0000}"/>
    <cellStyle name="Accent3 6" xfId="49" xr:uid="{00000000-0005-0000-0000-0000B10E0000}"/>
    <cellStyle name="Accent4 2" xfId="435" xr:uid="{00000000-0005-0000-0000-0000B20E0000}"/>
    <cellStyle name="Accent4 2 2" xfId="1066" xr:uid="{00000000-0005-0000-0000-0000B30E0000}"/>
    <cellStyle name="Accent4 2 2 2" xfId="3230" xr:uid="{00000000-0005-0000-0000-0000B40E0000}"/>
    <cellStyle name="Accent4 2 2 3" xfId="3229" xr:uid="{00000000-0005-0000-0000-0000B50E0000}"/>
    <cellStyle name="Accent4 2 3" xfId="3231" xr:uid="{00000000-0005-0000-0000-0000B60E0000}"/>
    <cellStyle name="Accent4 2 3 2" xfId="3232" xr:uid="{00000000-0005-0000-0000-0000B70E0000}"/>
    <cellStyle name="Accent4 2 3 3" xfId="3233" xr:uid="{00000000-0005-0000-0000-0000B80E0000}"/>
    <cellStyle name="Accent4 2 4" xfId="3234" xr:uid="{00000000-0005-0000-0000-0000B90E0000}"/>
    <cellStyle name="Accent4 3" xfId="592" xr:uid="{00000000-0005-0000-0000-0000BA0E0000}"/>
    <cellStyle name="Accent4 3 2" xfId="1067" xr:uid="{00000000-0005-0000-0000-0000BB0E0000}"/>
    <cellStyle name="Accent4 3 2 2" xfId="3237" xr:uid="{00000000-0005-0000-0000-0000BC0E0000}"/>
    <cellStyle name="Accent4 3 2 3" xfId="3236" xr:uid="{00000000-0005-0000-0000-0000BD0E0000}"/>
    <cellStyle name="Accent4 3 3" xfId="3238" xr:uid="{00000000-0005-0000-0000-0000BE0E0000}"/>
    <cellStyle name="Accent4 3 3 2" xfId="3239" xr:uid="{00000000-0005-0000-0000-0000BF0E0000}"/>
    <cellStyle name="Accent4 3 3 3" xfId="3240" xr:uid="{00000000-0005-0000-0000-0000C00E0000}"/>
    <cellStyle name="Accent4 3 4" xfId="3241" xr:uid="{00000000-0005-0000-0000-0000C10E0000}"/>
    <cellStyle name="Accent4 3 5" xfId="3235" xr:uid="{00000000-0005-0000-0000-0000C20E0000}"/>
    <cellStyle name="Accent4 4" xfId="268" xr:uid="{00000000-0005-0000-0000-0000C30E0000}"/>
    <cellStyle name="Accent4 4 2" xfId="1068" xr:uid="{00000000-0005-0000-0000-0000C40E0000}"/>
    <cellStyle name="Accent4 4 3" xfId="3243" xr:uid="{00000000-0005-0000-0000-0000C50E0000}"/>
    <cellStyle name="Accent4 4 4" xfId="3242" xr:uid="{00000000-0005-0000-0000-0000C60E0000}"/>
    <cellStyle name="Accent4 5" xfId="784" xr:uid="{00000000-0005-0000-0000-0000C70E0000}"/>
    <cellStyle name="Accent4 5 2" xfId="1069" xr:uid="{00000000-0005-0000-0000-0000C80E0000}"/>
    <cellStyle name="Accent4 5 2 2" xfId="3244" xr:uid="{00000000-0005-0000-0000-0000C90E0000}"/>
    <cellStyle name="Accent4 5 3" xfId="3245" xr:uid="{00000000-0005-0000-0000-0000CA0E0000}"/>
    <cellStyle name="Accent4 6" xfId="53" xr:uid="{00000000-0005-0000-0000-0000CB0E0000}"/>
    <cellStyle name="Accent5 2" xfId="439" xr:uid="{00000000-0005-0000-0000-0000CC0E0000}"/>
    <cellStyle name="Accent5 2 2" xfId="1070" xr:uid="{00000000-0005-0000-0000-0000CD0E0000}"/>
    <cellStyle name="Accent5 2 2 2" xfId="3247" xr:uid="{00000000-0005-0000-0000-0000CE0E0000}"/>
    <cellStyle name="Accent5 2 2 3" xfId="3246" xr:uid="{00000000-0005-0000-0000-0000CF0E0000}"/>
    <cellStyle name="Accent5 2 3" xfId="3248" xr:uid="{00000000-0005-0000-0000-0000D00E0000}"/>
    <cellStyle name="Accent5 2 3 2" xfId="3249" xr:uid="{00000000-0005-0000-0000-0000D10E0000}"/>
    <cellStyle name="Accent5 2 3 3" xfId="3250" xr:uid="{00000000-0005-0000-0000-0000D20E0000}"/>
    <cellStyle name="Accent5 2 4" xfId="3251" xr:uid="{00000000-0005-0000-0000-0000D30E0000}"/>
    <cellStyle name="Accent5 3" xfId="596" xr:uid="{00000000-0005-0000-0000-0000D40E0000}"/>
    <cellStyle name="Accent5 3 2" xfId="1071" xr:uid="{00000000-0005-0000-0000-0000D50E0000}"/>
    <cellStyle name="Accent5 3 2 2" xfId="3254" xr:uid="{00000000-0005-0000-0000-0000D60E0000}"/>
    <cellStyle name="Accent5 3 2 3" xfId="3253" xr:uid="{00000000-0005-0000-0000-0000D70E0000}"/>
    <cellStyle name="Accent5 3 3" xfId="3255" xr:uid="{00000000-0005-0000-0000-0000D80E0000}"/>
    <cellStyle name="Accent5 3 3 2" xfId="3256" xr:uid="{00000000-0005-0000-0000-0000D90E0000}"/>
    <cellStyle name="Accent5 3 3 3" xfId="3257" xr:uid="{00000000-0005-0000-0000-0000DA0E0000}"/>
    <cellStyle name="Accent5 3 4" xfId="3258" xr:uid="{00000000-0005-0000-0000-0000DB0E0000}"/>
    <cellStyle name="Accent5 3 5" xfId="3252" xr:uid="{00000000-0005-0000-0000-0000DC0E0000}"/>
    <cellStyle name="Accent5 4" xfId="272" xr:uid="{00000000-0005-0000-0000-0000DD0E0000}"/>
    <cellStyle name="Accent5 4 2" xfId="1072" xr:uid="{00000000-0005-0000-0000-0000DE0E0000}"/>
    <cellStyle name="Accent5 4 3" xfId="3260" xr:uid="{00000000-0005-0000-0000-0000DF0E0000}"/>
    <cellStyle name="Accent5 4 4" xfId="3259" xr:uid="{00000000-0005-0000-0000-0000E00E0000}"/>
    <cellStyle name="Accent5 5" xfId="788" xr:uid="{00000000-0005-0000-0000-0000E10E0000}"/>
    <cellStyle name="Accent5 5 2" xfId="1073" xr:uid="{00000000-0005-0000-0000-0000E20E0000}"/>
    <cellStyle name="Accent5 5 2 2" xfId="3261" xr:uid="{00000000-0005-0000-0000-0000E30E0000}"/>
    <cellStyle name="Accent5 5 3" xfId="3262" xr:uid="{00000000-0005-0000-0000-0000E40E0000}"/>
    <cellStyle name="Accent5 6" xfId="57" xr:uid="{00000000-0005-0000-0000-0000E50E0000}"/>
    <cellStyle name="Accent6 2" xfId="443" xr:uid="{00000000-0005-0000-0000-0000E60E0000}"/>
    <cellStyle name="Accent6 2 2" xfId="1074" xr:uid="{00000000-0005-0000-0000-0000E70E0000}"/>
    <cellStyle name="Accent6 2 2 2" xfId="3264" xr:uid="{00000000-0005-0000-0000-0000E80E0000}"/>
    <cellStyle name="Accent6 2 2 3" xfId="3263" xr:uid="{00000000-0005-0000-0000-0000E90E0000}"/>
    <cellStyle name="Accent6 2 3" xfId="3265" xr:uid="{00000000-0005-0000-0000-0000EA0E0000}"/>
    <cellStyle name="Accent6 2 3 2" xfId="3266" xr:uid="{00000000-0005-0000-0000-0000EB0E0000}"/>
    <cellStyle name="Accent6 2 3 3" xfId="3267" xr:uid="{00000000-0005-0000-0000-0000EC0E0000}"/>
    <cellStyle name="Accent6 2 4" xfId="3268" xr:uid="{00000000-0005-0000-0000-0000ED0E0000}"/>
    <cellStyle name="Accent6 3" xfId="600" xr:uid="{00000000-0005-0000-0000-0000EE0E0000}"/>
    <cellStyle name="Accent6 3 2" xfId="1075" xr:uid="{00000000-0005-0000-0000-0000EF0E0000}"/>
    <cellStyle name="Accent6 3 2 2" xfId="3271" xr:uid="{00000000-0005-0000-0000-0000F00E0000}"/>
    <cellStyle name="Accent6 3 2 3" xfId="3270" xr:uid="{00000000-0005-0000-0000-0000F10E0000}"/>
    <cellStyle name="Accent6 3 3" xfId="3272" xr:uid="{00000000-0005-0000-0000-0000F20E0000}"/>
    <cellStyle name="Accent6 3 3 2" xfId="3273" xr:uid="{00000000-0005-0000-0000-0000F30E0000}"/>
    <cellStyle name="Accent6 3 3 3" xfId="3274" xr:uid="{00000000-0005-0000-0000-0000F40E0000}"/>
    <cellStyle name="Accent6 3 4" xfId="3275" xr:uid="{00000000-0005-0000-0000-0000F50E0000}"/>
    <cellStyle name="Accent6 3 5" xfId="3269" xr:uid="{00000000-0005-0000-0000-0000F60E0000}"/>
    <cellStyle name="Accent6 4" xfId="276" xr:uid="{00000000-0005-0000-0000-0000F70E0000}"/>
    <cellStyle name="Accent6 4 2" xfId="1076" xr:uid="{00000000-0005-0000-0000-0000F80E0000}"/>
    <cellStyle name="Accent6 4 3" xfId="3277" xr:uid="{00000000-0005-0000-0000-0000F90E0000}"/>
    <cellStyle name="Accent6 4 4" xfId="3276" xr:uid="{00000000-0005-0000-0000-0000FA0E0000}"/>
    <cellStyle name="Accent6 5" xfId="792" xr:uid="{00000000-0005-0000-0000-0000FB0E0000}"/>
    <cellStyle name="Accent6 5 2" xfId="1077" xr:uid="{00000000-0005-0000-0000-0000FC0E0000}"/>
    <cellStyle name="Accent6 5 2 2" xfId="3278" xr:uid="{00000000-0005-0000-0000-0000FD0E0000}"/>
    <cellStyle name="Accent6 5 3" xfId="3279" xr:uid="{00000000-0005-0000-0000-0000FE0E0000}"/>
    <cellStyle name="Accent6 6" xfId="61" xr:uid="{00000000-0005-0000-0000-0000FF0E0000}"/>
    <cellStyle name="Bad 2" xfId="413" xr:uid="{00000000-0005-0000-0000-0000000F0000}"/>
    <cellStyle name="Bad 2 2" xfId="1078" xr:uid="{00000000-0005-0000-0000-0000010F0000}"/>
    <cellStyle name="Bad 2 2 2" xfId="3281" xr:uid="{00000000-0005-0000-0000-0000020F0000}"/>
    <cellStyle name="Bad 2 2 3" xfId="3280" xr:uid="{00000000-0005-0000-0000-0000030F0000}"/>
    <cellStyle name="Bad 2 3" xfId="3282" xr:uid="{00000000-0005-0000-0000-0000040F0000}"/>
    <cellStyle name="Bad 2 3 2" xfId="3283" xr:uid="{00000000-0005-0000-0000-0000050F0000}"/>
    <cellStyle name="Bad 2 3 3" xfId="3284" xr:uid="{00000000-0005-0000-0000-0000060F0000}"/>
    <cellStyle name="Bad 2 4" xfId="3285" xr:uid="{00000000-0005-0000-0000-0000070F0000}"/>
    <cellStyle name="Bad 3" xfId="569" xr:uid="{00000000-0005-0000-0000-0000080F0000}"/>
    <cellStyle name="Bad 3 2" xfId="1079" xr:uid="{00000000-0005-0000-0000-0000090F0000}"/>
    <cellStyle name="Bad 3 2 2" xfId="3288" xr:uid="{00000000-0005-0000-0000-00000A0F0000}"/>
    <cellStyle name="Bad 3 2 3" xfId="3287" xr:uid="{00000000-0005-0000-0000-00000B0F0000}"/>
    <cellStyle name="Bad 3 3" xfId="3289" xr:uid="{00000000-0005-0000-0000-00000C0F0000}"/>
    <cellStyle name="Bad 3 3 2" xfId="3290" xr:uid="{00000000-0005-0000-0000-00000D0F0000}"/>
    <cellStyle name="Bad 3 3 3" xfId="3291" xr:uid="{00000000-0005-0000-0000-00000E0F0000}"/>
    <cellStyle name="Bad 3 4" xfId="3292" xr:uid="{00000000-0005-0000-0000-00000F0F0000}"/>
    <cellStyle name="Bad 3 5" xfId="3286" xr:uid="{00000000-0005-0000-0000-0000100F0000}"/>
    <cellStyle name="Bad 4" xfId="246" xr:uid="{00000000-0005-0000-0000-0000110F0000}"/>
    <cellStyle name="Bad 4 2" xfId="1080" xr:uid="{00000000-0005-0000-0000-0000120F0000}"/>
    <cellStyle name="Bad 4 3" xfId="3294" xr:uid="{00000000-0005-0000-0000-0000130F0000}"/>
    <cellStyle name="Bad 4 4" xfId="3293" xr:uid="{00000000-0005-0000-0000-0000140F0000}"/>
    <cellStyle name="Bad 5" xfId="761" xr:uid="{00000000-0005-0000-0000-0000150F0000}"/>
    <cellStyle name="Bad 5 2" xfId="1081" xr:uid="{00000000-0005-0000-0000-0000160F0000}"/>
    <cellStyle name="Bad 5 2 2" xfId="3295" xr:uid="{00000000-0005-0000-0000-0000170F0000}"/>
    <cellStyle name="Bad 5 3" xfId="3296" xr:uid="{00000000-0005-0000-0000-0000180F0000}"/>
    <cellStyle name="Bad 6" xfId="31" xr:uid="{00000000-0005-0000-0000-0000190F0000}"/>
    <cellStyle name="Calculation 2" xfId="417" xr:uid="{00000000-0005-0000-0000-00001A0F0000}"/>
    <cellStyle name="Calculation 2 2" xfId="1082" xr:uid="{00000000-0005-0000-0000-00001B0F0000}"/>
    <cellStyle name="Calculation 2 2 2" xfId="3298" xr:uid="{00000000-0005-0000-0000-00001C0F0000}"/>
    <cellStyle name="Calculation 2 2 3" xfId="3297" xr:uid="{00000000-0005-0000-0000-00001D0F0000}"/>
    <cellStyle name="Calculation 2 3" xfId="3299" xr:uid="{00000000-0005-0000-0000-00001E0F0000}"/>
    <cellStyle name="Calculation 2 3 2" xfId="3300" xr:uid="{00000000-0005-0000-0000-00001F0F0000}"/>
    <cellStyle name="Calculation 2 3 3" xfId="3301" xr:uid="{00000000-0005-0000-0000-0000200F0000}"/>
    <cellStyle name="Calculation 2 4" xfId="3302" xr:uid="{00000000-0005-0000-0000-0000210F0000}"/>
    <cellStyle name="Calculation 3" xfId="573" xr:uid="{00000000-0005-0000-0000-0000220F0000}"/>
    <cellStyle name="Calculation 3 2" xfId="1083" xr:uid="{00000000-0005-0000-0000-0000230F0000}"/>
    <cellStyle name="Calculation 3 2 2" xfId="3305" xr:uid="{00000000-0005-0000-0000-0000240F0000}"/>
    <cellStyle name="Calculation 3 2 3" xfId="3304" xr:uid="{00000000-0005-0000-0000-0000250F0000}"/>
    <cellStyle name="Calculation 3 3" xfId="3306" xr:uid="{00000000-0005-0000-0000-0000260F0000}"/>
    <cellStyle name="Calculation 3 3 2" xfId="3307" xr:uid="{00000000-0005-0000-0000-0000270F0000}"/>
    <cellStyle name="Calculation 3 3 3" xfId="3308" xr:uid="{00000000-0005-0000-0000-0000280F0000}"/>
    <cellStyle name="Calculation 3 4" xfId="3309" xr:uid="{00000000-0005-0000-0000-0000290F0000}"/>
    <cellStyle name="Calculation 3 5" xfId="3303" xr:uid="{00000000-0005-0000-0000-00002A0F0000}"/>
    <cellStyle name="Calculation 4" xfId="250" xr:uid="{00000000-0005-0000-0000-00002B0F0000}"/>
    <cellStyle name="Calculation 4 2" xfId="1084" xr:uid="{00000000-0005-0000-0000-00002C0F0000}"/>
    <cellStyle name="Calculation 4 3" xfId="3311" xr:uid="{00000000-0005-0000-0000-00002D0F0000}"/>
    <cellStyle name="Calculation 4 4" xfId="3310" xr:uid="{00000000-0005-0000-0000-00002E0F0000}"/>
    <cellStyle name="Calculation 5" xfId="765" xr:uid="{00000000-0005-0000-0000-00002F0F0000}"/>
    <cellStyle name="Calculation 5 2" xfId="1085" xr:uid="{00000000-0005-0000-0000-0000300F0000}"/>
    <cellStyle name="Calculation 5 2 2" xfId="3312" xr:uid="{00000000-0005-0000-0000-0000310F0000}"/>
    <cellStyle name="Calculation 5 3" xfId="3313" xr:uid="{00000000-0005-0000-0000-0000320F0000}"/>
    <cellStyle name="Calculation 6" xfId="35" xr:uid="{00000000-0005-0000-0000-0000330F0000}"/>
    <cellStyle name="Check Cell 2" xfId="419" xr:uid="{00000000-0005-0000-0000-0000340F0000}"/>
    <cellStyle name="Check Cell 2 2" xfId="1086" xr:uid="{00000000-0005-0000-0000-0000350F0000}"/>
    <cellStyle name="Check Cell 2 2 2" xfId="3315" xr:uid="{00000000-0005-0000-0000-0000360F0000}"/>
    <cellStyle name="Check Cell 2 2 3" xfId="3314" xr:uid="{00000000-0005-0000-0000-0000370F0000}"/>
    <cellStyle name="Check Cell 2 3" xfId="3316" xr:uid="{00000000-0005-0000-0000-0000380F0000}"/>
    <cellStyle name="Check Cell 2 3 2" xfId="3317" xr:uid="{00000000-0005-0000-0000-0000390F0000}"/>
    <cellStyle name="Check Cell 2 3 3" xfId="3318" xr:uid="{00000000-0005-0000-0000-00003A0F0000}"/>
    <cellStyle name="Check Cell 2 4" xfId="3319" xr:uid="{00000000-0005-0000-0000-00003B0F0000}"/>
    <cellStyle name="Check Cell 3" xfId="575" xr:uid="{00000000-0005-0000-0000-00003C0F0000}"/>
    <cellStyle name="Check Cell 3 2" xfId="1087" xr:uid="{00000000-0005-0000-0000-00003D0F0000}"/>
    <cellStyle name="Check Cell 3 2 2" xfId="3322" xr:uid="{00000000-0005-0000-0000-00003E0F0000}"/>
    <cellStyle name="Check Cell 3 2 3" xfId="3321" xr:uid="{00000000-0005-0000-0000-00003F0F0000}"/>
    <cellStyle name="Check Cell 3 3" xfId="3323" xr:uid="{00000000-0005-0000-0000-0000400F0000}"/>
    <cellStyle name="Check Cell 3 3 2" xfId="3324" xr:uid="{00000000-0005-0000-0000-0000410F0000}"/>
    <cellStyle name="Check Cell 3 3 3" xfId="3325" xr:uid="{00000000-0005-0000-0000-0000420F0000}"/>
    <cellStyle name="Check Cell 3 4" xfId="3326" xr:uid="{00000000-0005-0000-0000-0000430F0000}"/>
    <cellStyle name="Check Cell 3 5" xfId="3320" xr:uid="{00000000-0005-0000-0000-0000440F0000}"/>
    <cellStyle name="Check Cell 4" xfId="252" xr:uid="{00000000-0005-0000-0000-0000450F0000}"/>
    <cellStyle name="Check Cell 4 2" xfId="1088" xr:uid="{00000000-0005-0000-0000-0000460F0000}"/>
    <cellStyle name="Check Cell 4 3" xfId="3328" xr:uid="{00000000-0005-0000-0000-0000470F0000}"/>
    <cellStyle name="Check Cell 4 4" xfId="3327" xr:uid="{00000000-0005-0000-0000-0000480F0000}"/>
    <cellStyle name="Check Cell 5" xfId="767" xr:uid="{00000000-0005-0000-0000-0000490F0000}"/>
    <cellStyle name="Check Cell 5 2" xfId="1089" xr:uid="{00000000-0005-0000-0000-00004A0F0000}"/>
    <cellStyle name="Check Cell 5 2 2" xfId="3329" xr:uid="{00000000-0005-0000-0000-00004B0F0000}"/>
    <cellStyle name="Check Cell 5 3" xfId="3330" xr:uid="{00000000-0005-0000-0000-00004C0F0000}"/>
    <cellStyle name="Check Cell 6" xfId="37" xr:uid="{00000000-0005-0000-0000-00004D0F0000}"/>
    <cellStyle name="Comma" xfId="2" builtinId="3"/>
    <cellStyle name="Comma 10" xfId="3331" xr:uid="{00000000-0005-0000-0000-00004F0F0000}"/>
    <cellStyle name="Comma 10 2" xfId="3332" xr:uid="{00000000-0005-0000-0000-0000500F0000}"/>
    <cellStyle name="Comma 10 2 2" xfId="3333" xr:uid="{00000000-0005-0000-0000-0000510F0000}"/>
    <cellStyle name="Comma 10 3" xfId="3334" xr:uid="{00000000-0005-0000-0000-0000520F0000}"/>
    <cellStyle name="Comma 10 3 2" xfId="3335" xr:uid="{00000000-0005-0000-0000-0000530F0000}"/>
    <cellStyle name="Comma 10 4" xfId="3336" xr:uid="{00000000-0005-0000-0000-0000540F0000}"/>
    <cellStyle name="Comma 11" xfId="3337" xr:uid="{00000000-0005-0000-0000-0000550F0000}"/>
    <cellStyle name="Comma 11 2" xfId="3338" xr:uid="{00000000-0005-0000-0000-0000560F0000}"/>
    <cellStyle name="Comma 12" xfId="3339" xr:uid="{00000000-0005-0000-0000-0000570F0000}"/>
    <cellStyle name="Comma 12 2" xfId="3340" xr:uid="{00000000-0005-0000-0000-0000580F0000}"/>
    <cellStyle name="Comma 13" xfId="3341" xr:uid="{00000000-0005-0000-0000-0000590F0000}"/>
    <cellStyle name="Comma 13 2" xfId="3342" xr:uid="{00000000-0005-0000-0000-00005A0F0000}"/>
    <cellStyle name="Comma 13 2 2" xfId="3343" xr:uid="{00000000-0005-0000-0000-00005B0F0000}"/>
    <cellStyle name="Comma 13 3" xfId="3344" xr:uid="{00000000-0005-0000-0000-00005C0F0000}"/>
    <cellStyle name="Comma 14" xfId="3345" xr:uid="{00000000-0005-0000-0000-00005D0F0000}"/>
    <cellStyle name="Comma 14 2" xfId="3346" xr:uid="{00000000-0005-0000-0000-00005E0F0000}"/>
    <cellStyle name="Comma 14 3" xfId="3347" xr:uid="{00000000-0005-0000-0000-00005F0F0000}"/>
    <cellStyle name="Comma 15" xfId="3348" xr:uid="{00000000-0005-0000-0000-0000600F0000}"/>
    <cellStyle name="Comma 15 2" xfId="3349" xr:uid="{00000000-0005-0000-0000-0000610F0000}"/>
    <cellStyle name="Comma 15 3" xfId="3350" xr:uid="{00000000-0005-0000-0000-0000620F0000}"/>
    <cellStyle name="Comma 16" xfId="3351" xr:uid="{00000000-0005-0000-0000-0000630F0000}"/>
    <cellStyle name="Comma 16 2" xfId="6808" xr:uid="{00000000-0005-0000-0000-0000640F0000}"/>
    <cellStyle name="Comma 17" xfId="3352" xr:uid="{00000000-0005-0000-0000-0000650F0000}"/>
    <cellStyle name="Comma 17 2" xfId="6809" xr:uid="{00000000-0005-0000-0000-0000660F0000}"/>
    <cellStyle name="Comma 18" xfId="3353" xr:uid="{00000000-0005-0000-0000-0000670F0000}"/>
    <cellStyle name="Comma 18 2" xfId="6810" xr:uid="{00000000-0005-0000-0000-0000680F0000}"/>
    <cellStyle name="Comma 19" xfId="5687" xr:uid="{00000000-0005-0000-0000-0000690F0000}"/>
    <cellStyle name="Comma 2" xfId="10" xr:uid="{00000000-0005-0000-0000-00006A0F0000}"/>
    <cellStyle name="Comma 2 10" xfId="6811" xr:uid="{00000000-0005-0000-0000-00006B0F0000}"/>
    <cellStyle name="Comma 2 11" xfId="125" xr:uid="{00000000-0005-0000-0000-00006C0F0000}"/>
    <cellStyle name="Comma 2 2" xfId="126" xr:uid="{00000000-0005-0000-0000-00006D0F0000}"/>
    <cellStyle name="Comma 2 2 2" xfId="1313" xr:uid="{00000000-0005-0000-0000-00006E0F0000}"/>
    <cellStyle name="Comma 2 2 2 2" xfId="1620" xr:uid="{00000000-0005-0000-0000-00006F0F0000}"/>
    <cellStyle name="Comma 2 2 2 2 2" xfId="3355" xr:uid="{00000000-0005-0000-0000-0000700F0000}"/>
    <cellStyle name="Comma 2 2 2 2 2 2" xfId="6813" xr:uid="{00000000-0005-0000-0000-0000710F0000}"/>
    <cellStyle name="Comma 2 2 2 2 3" xfId="6812" xr:uid="{00000000-0005-0000-0000-0000720F0000}"/>
    <cellStyle name="Comma 2 2 2 3" xfId="1951" xr:uid="{00000000-0005-0000-0000-0000730F0000}"/>
    <cellStyle name="Comma 2 2 2 3 2" xfId="3356" xr:uid="{00000000-0005-0000-0000-0000740F0000}"/>
    <cellStyle name="Comma 2 2 2 3 2 2" xfId="6815" xr:uid="{00000000-0005-0000-0000-0000750F0000}"/>
    <cellStyle name="Comma 2 2 2 3 3" xfId="6814" xr:uid="{00000000-0005-0000-0000-0000760F0000}"/>
    <cellStyle name="Comma 2 2 2 4" xfId="3354" xr:uid="{00000000-0005-0000-0000-0000770F0000}"/>
    <cellStyle name="Comma 2 2 3" xfId="1619" xr:uid="{00000000-0005-0000-0000-0000780F0000}"/>
    <cellStyle name="Comma 2 2 4" xfId="1950" xr:uid="{00000000-0005-0000-0000-0000790F0000}"/>
    <cellStyle name="Comma 2 2 5" xfId="1091" xr:uid="{00000000-0005-0000-0000-00007A0F0000}"/>
    <cellStyle name="Comma 2 3" xfId="127" xr:uid="{00000000-0005-0000-0000-00007B0F0000}"/>
    <cellStyle name="Comma 2 3 2" xfId="1621" xr:uid="{00000000-0005-0000-0000-00007C0F0000}"/>
    <cellStyle name="Comma 2 3 2 2" xfId="3357" xr:uid="{00000000-0005-0000-0000-00007D0F0000}"/>
    <cellStyle name="Comma 2 3 2 2 2" xfId="6817" xr:uid="{00000000-0005-0000-0000-00007E0F0000}"/>
    <cellStyle name="Comma 2 3 2 3" xfId="6816" xr:uid="{00000000-0005-0000-0000-00007F0F0000}"/>
    <cellStyle name="Comma 2 3 3" xfId="1952" xr:uid="{00000000-0005-0000-0000-0000800F0000}"/>
    <cellStyle name="Comma 2 3 3 2" xfId="3358" xr:uid="{00000000-0005-0000-0000-0000810F0000}"/>
    <cellStyle name="Comma 2 3 3 2 2" xfId="6819" xr:uid="{00000000-0005-0000-0000-0000820F0000}"/>
    <cellStyle name="Comma 2 3 3 3" xfId="6818" xr:uid="{00000000-0005-0000-0000-0000830F0000}"/>
    <cellStyle name="Comma 2 3 4" xfId="1312" xr:uid="{00000000-0005-0000-0000-0000840F0000}"/>
    <cellStyle name="Comma 2 4" xfId="128" xr:uid="{00000000-0005-0000-0000-0000850F0000}"/>
    <cellStyle name="Comma 2 4 2" xfId="1618" xr:uid="{00000000-0005-0000-0000-0000860F0000}"/>
    <cellStyle name="Comma 2 5" xfId="129" xr:uid="{00000000-0005-0000-0000-0000870F0000}"/>
    <cellStyle name="Comma 2 5 2" xfId="1949" xr:uid="{00000000-0005-0000-0000-0000880F0000}"/>
    <cellStyle name="Comma 2 5 2 2" xfId="3359" xr:uid="{00000000-0005-0000-0000-0000890F0000}"/>
    <cellStyle name="Comma 2 6" xfId="130" xr:uid="{00000000-0005-0000-0000-00008A0F0000}"/>
    <cellStyle name="Comma 2 6 2" xfId="131" xr:uid="{00000000-0005-0000-0000-00008B0F0000}"/>
    <cellStyle name="Comma 2 6 2 2" xfId="132" xr:uid="{00000000-0005-0000-0000-00008C0F0000}"/>
    <cellStyle name="Comma 2 6 3" xfId="133" xr:uid="{00000000-0005-0000-0000-00008D0F0000}"/>
    <cellStyle name="Comma 2 6 4" xfId="134" xr:uid="{00000000-0005-0000-0000-00008E0F0000}"/>
    <cellStyle name="Comma 2 7" xfId="1090" xr:uid="{00000000-0005-0000-0000-00008F0F0000}"/>
    <cellStyle name="Comma 2 7 2" xfId="3361" xr:uid="{00000000-0005-0000-0000-0000900F0000}"/>
    <cellStyle name="Comma 2 7 3" xfId="3360" xr:uid="{00000000-0005-0000-0000-0000910F0000}"/>
    <cellStyle name="Comma 2 8" xfId="3362" xr:uid="{00000000-0005-0000-0000-0000920F0000}"/>
    <cellStyle name="Comma 2 9" xfId="3363" xr:uid="{00000000-0005-0000-0000-0000930F0000}"/>
    <cellStyle name="Comma 2 9 2" xfId="6820" xr:uid="{00000000-0005-0000-0000-0000940F0000}"/>
    <cellStyle name="Comma 3" xfId="13" xr:uid="{00000000-0005-0000-0000-0000950F0000}"/>
    <cellStyle name="Comma 3 2" xfId="135" xr:uid="{00000000-0005-0000-0000-0000960F0000}"/>
    <cellStyle name="Comma 3 2 2" xfId="1314" xr:uid="{00000000-0005-0000-0000-0000970F0000}"/>
    <cellStyle name="Comma 3 2 2 2" xfId="1624" xr:uid="{00000000-0005-0000-0000-0000980F0000}"/>
    <cellStyle name="Comma 3 2 2 2 2" xfId="6823" xr:uid="{00000000-0005-0000-0000-0000990F0000}"/>
    <cellStyle name="Comma 3 2 2 3" xfId="1955" xr:uid="{00000000-0005-0000-0000-00009A0F0000}"/>
    <cellStyle name="Comma 3 2 2 4" xfId="6822" xr:uid="{00000000-0005-0000-0000-00009B0F0000}"/>
    <cellStyle name="Comma 3 2 3" xfId="1623" xr:uid="{00000000-0005-0000-0000-00009C0F0000}"/>
    <cellStyle name="Comma 3 2 3 2" xfId="3364" xr:uid="{00000000-0005-0000-0000-00009D0F0000}"/>
    <cellStyle name="Comma 3 2 3 2 2" xfId="6825" xr:uid="{00000000-0005-0000-0000-00009E0F0000}"/>
    <cellStyle name="Comma 3 2 3 3" xfId="6824" xr:uid="{00000000-0005-0000-0000-00009F0F0000}"/>
    <cellStyle name="Comma 3 2 4" xfId="1954" xr:uid="{00000000-0005-0000-0000-0000A00F0000}"/>
    <cellStyle name="Comma 3 2 4 2" xfId="3365" xr:uid="{00000000-0005-0000-0000-0000A10F0000}"/>
    <cellStyle name="Comma 3 2 5" xfId="1092" xr:uid="{00000000-0005-0000-0000-0000A20F0000}"/>
    <cellStyle name="Comma 3 3" xfId="136" xr:uid="{00000000-0005-0000-0000-0000A30F0000}"/>
    <cellStyle name="Comma 3 3 2" xfId="137" xr:uid="{00000000-0005-0000-0000-0000A40F0000}"/>
    <cellStyle name="Comma 3 3 2 2" xfId="1625" xr:uid="{00000000-0005-0000-0000-0000A50F0000}"/>
    <cellStyle name="Comma 3 3 2 2 2" xfId="6827" xr:uid="{00000000-0005-0000-0000-0000A60F0000}"/>
    <cellStyle name="Comma 3 3 2 3" xfId="6826" xr:uid="{00000000-0005-0000-0000-0000A70F0000}"/>
    <cellStyle name="Comma 3 3 3" xfId="1956" xr:uid="{00000000-0005-0000-0000-0000A80F0000}"/>
    <cellStyle name="Comma 3 3 3 2" xfId="3366" xr:uid="{00000000-0005-0000-0000-0000A90F0000}"/>
    <cellStyle name="Comma 3 3 3 2 2" xfId="6829" xr:uid="{00000000-0005-0000-0000-0000AA0F0000}"/>
    <cellStyle name="Comma 3 3 3 3" xfId="6828" xr:uid="{00000000-0005-0000-0000-0000AB0F0000}"/>
    <cellStyle name="Comma 3 3 4" xfId="1178" xr:uid="{00000000-0005-0000-0000-0000AC0F0000}"/>
    <cellStyle name="Comma 3 4" xfId="138" xr:uid="{00000000-0005-0000-0000-0000AD0F0000}"/>
    <cellStyle name="Comma 3 4 2" xfId="1622" xr:uid="{00000000-0005-0000-0000-0000AE0F0000}"/>
    <cellStyle name="Comma 3 4 3" xfId="3367" xr:uid="{00000000-0005-0000-0000-0000AF0F0000}"/>
    <cellStyle name="Comma 3 5" xfId="139" xr:uid="{00000000-0005-0000-0000-0000B00F0000}"/>
    <cellStyle name="Comma 3 5 2" xfId="1953" xr:uid="{00000000-0005-0000-0000-0000B10F0000}"/>
    <cellStyle name="Comma 3 5 2 2" xfId="6831" xr:uid="{00000000-0005-0000-0000-0000B20F0000}"/>
    <cellStyle name="Comma 3 5 3" xfId="2026" xr:uid="{00000000-0005-0000-0000-0000B30F0000}"/>
    <cellStyle name="Comma 3 5 3 2" xfId="5689" xr:uid="{00000000-0005-0000-0000-0000B40F0000}"/>
    <cellStyle name="Comma 3 5 4" xfId="6830" xr:uid="{00000000-0005-0000-0000-0000B50F0000}"/>
    <cellStyle name="Comma 3 6" xfId="799" xr:uid="{00000000-0005-0000-0000-0000B60F0000}"/>
    <cellStyle name="Comma 3 6 2" xfId="6832" xr:uid="{00000000-0005-0000-0000-0000B70F0000}"/>
    <cellStyle name="Comma 3 7" xfId="3368" xr:uid="{00000000-0005-0000-0000-0000B80F0000}"/>
    <cellStyle name="Comma 3 7 2" xfId="6833" xr:uid="{00000000-0005-0000-0000-0000B90F0000}"/>
    <cellStyle name="Comma 3 8" xfId="6821" xr:uid="{00000000-0005-0000-0000-0000BA0F0000}"/>
    <cellStyle name="Comma 4" xfId="16" xr:uid="{00000000-0005-0000-0000-0000BB0F0000}"/>
    <cellStyle name="Comma 4 2" xfId="140" xr:uid="{00000000-0005-0000-0000-0000BC0F0000}"/>
    <cellStyle name="Comma 4 2 2" xfId="141" xr:uid="{00000000-0005-0000-0000-0000BD0F0000}"/>
    <cellStyle name="Comma 4 2 3" xfId="3370" xr:uid="{00000000-0005-0000-0000-0000BE0F0000}"/>
    <cellStyle name="Comma 4 2 4" xfId="3369" xr:uid="{00000000-0005-0000-0000-0000BF0F0000}"/>
    <cellStyle name="Comma 4 3" xfId="142" xr:uid="{00000000-0005-0000-0000-0000C00F0000}"/>
    <cellStyle name="Comma 4 3 2" xfId="3371" xr:uid="{00000000-0005-0000-0000-0000C10F0000}"/>
    <cellStyle name="Comma 4 3 3" xfId="6834" xr:uid="{00000000-0005-0000-0000-0000C20F0000}"/>
    <cellStyle name="Comma 4 4" xfId="143" xr:uid="{00000000-0005-0000-0000-0000C30F0000}"/>
    <cellStyle name="Comma 5" xfId="8" xr:uid="{00000000-0005-0000-0000-0000C40F0000}"/>
    <cellStyle name="Comma 5 2" xfId="23" xr:uid="{00000000-0005-0000-0000-0000C50F0000}"/>
    <cellStyle name="Comma 5 2 2" xfId="146" xr:uid="{00000000-0005-0000-0000-0000C60F0000}"/>
    <cellStyle name="Comma 5 2 3" xfId="145" xr:uid="{00000000-0005-0000-0000-0000C70F0000}"/>
    <cellStyle name="Comma 5 3" xfId="147" xr:uid="{00000000-0005-0000-0000-0000C80F0000}"/>
    <cellStyle name="Comma 5 3 2" xfId="3373" xr:uid="{00000000-0005-0000-0000-0000C90F0000}"/>
    <cellStyle name="Comma 5 3 3" xfId="6836" xr:uid="{00000000-0005-0000-0000-0000CA0F0000}"/>
    <cellStyle name="Comma 5 4" xfId="148" xr:uid="{00000000-0005-0000-0000-0000CB0F0000}"/>
    <cellStyle name="Comma 5 5" xfId="3372" xr:uid="{00000000-0005-0000-0000-0000CC0F0000}"/>
    <cellStyle name="Comma 5 6" xfId="6835" xr:uid="{00000000-0005-0000-0000-0000CD0F0000}"/>
    <cellStyle name="Comma 5 7" xfId="144" xr:uid="{00000000-0005-0000-0000-0000CE0F0000}"/>
    <cellStyle name="Comma 6" xfId="19" xr:uid="{00000000-0005-0000-0000-0000CF0F0000}"/>
    <cellStyle name="Comma 6 2" xfId="150" xr:uid="{00000000-0005-0000-0000-0000D00F0000}"/>
    <cellStyle name="Comma 6 3" xfId="151" xr:uid="{00000000-0005-0000-0000-0000D10F0000}"/>
    <cellStyle name="Comma 6 4" xfId="149" xr:uid="{00000000-0005-0000-0000-0000D20F0000}"/>
    <cellStyle name="Comma 6 5" xfId="7090" xr:uid="{00000000-0005-0000-0000-0000D30F0000}"/>
    <cellStyle name="Comma 7" xfId="152" xr:uid="{00000000-0005-0000-0000-0000D40F0000}"/>
    <cellStyle name="Comma 7 2" xfId="3375" xr:uid="{00000000-0005-0000-0000-0000D50F0000}"/>
    <cellStyle name="Comma 7 3" xfId="3374" xr:uid="{00000000-0005-0000-0000-0000D60F0000}"/>
    <cellStyle name="Comma 8" xfId="153" xr:uid="{00000000-0005-0000-0000-0000D70F0000}"/>
    <cellStyle name="Comma 8 2" xfId="3377" xr:uid="{00000000-0005-0000-0000-0000D80F0000}"/>
    <cellStyle name="Comma 8 2 2" xfId="2030" xr:uid="{00000000-0005-0000-0000-0000D90F0000}"/>
    <cellStyle name="Comma 8 2 2 2" xfId="5691" xr:uid="{00000000-0005-0000-0000-0000DA0F0000}"/>
    <cellStyle name="Comma 8 2 3" xfId="6838" xr:uid="{00000000-0005-0000-0000-0000DB0F0000}"/>
    <cellStyle name="Comma 8 3" xfId="2024" xr:uid="{00000000-0005-0000-0000-0000DC0F0000}"/>
    <cellStyle name="Comma 8 3 2" xfId="5688" xr:uid="{00000000-0005-0000-0000-0000DD0F0000}"/>
    <cellStyle name="Comma 8 4" xfId="3376" xr:uid="{00000000-0005-0000-0000-0000DE0F0000}"/>
    <cellStyle name="Comma 8 5" xfId="6837" xr:uid="{00000000-0005-0000-0000-0000DF0F0000}"/>
    <cellStyle name="Comma 9" xfId="3378" xr:uid="{00000000-0005-0000-0000-0000E00F0000}"/>
    <cellStyle name="Comma 9 2" xfId="6839" xr:uid="{00000000-0005-0000-0000-0000E10F0000}"/>
    <cellStyle name="Currency" xfId="1" builtinId="4"/>
    <cellStyle name="Currency 11" xfId="2027" xr:uid="{00000000-0005-0000-0000-0000E30F0000}"/>
    <cellStyle name="Currency 11 2" xfId="3379" xr:uid="{00000000-0005-0000-0000-0000E40F0000}"/>
    <cellStyle name="Currency 11 2 2" xfId="3380" xr:uid="{00000000-0005-0000-0000-0000E50F0000}"/>
    <cellStyle name="Currency 11 3" xfId="3381" xr:uid="{00000000-0005-0000-0000-0000E60F0000}"/>
    <cellStyle name="Currency 12" xfId="3382" xr:uid="{00000000-0005-0000-0000-0000E70F0000}"/>
    <cellStyle name="Currency 12 2" xfId="3383" xr:uid="{00000000-0005-0000-0000-0000E80F0000}"/>
    <cellStyle name="Currency 12 2 2" xfId="3384" xr:uid="{00000000-0005-0000-0000-0000E90F0000}"/>
    <cellStyle name="Currency 12 3" xfId="3385" xr:uid="{00000000-0005-0000-0000-0000EA0F0000}"/>
    <cellStyle name="Currency 13" xfId="3386" xr:uid="{00000000-0005-0000-0000-0000EB0F0000}"/>
    <cellStyle name="Currency 13 2" xfId="3387" xr:uid="{00000000-0005-0000-0000-0000EC0F0000}"/>
    <cellStyle name="Currency 13 2 2" xfId="3388" xr:uid="{00000000-0005-0000-0000-0000ED0F0000}"/>
    <cellStyle name="Currency 13 2 3" xfId="3389" xr:uid="{00000000-0005-0000-0000-0000EE0F0000}"/>
    <cellStyle name="Currency 13 3" xfId="3390" xr:uid="{00000000-0005-0000-0000-0000EF0F0000}"/>
    <cellStyle name="Currency 13 4" xfId="3391" xr:uid="{00000000-0005-0000-0000-0000F00F0000}"/>
    <cellStyle name="Currency 14" xfId="3392" xr:uid="{00000000-0005-0000-0000-0000F10F0000}"/>
    <cellStyle name="Currency 15" xfId="3393" xr:uid="{00000000-0005-0000-0000-0000F20F0000}"/>
    <cellStyle name="Currency 15 2" xfId="3394" xr:uid="{00000000-0005-0000-0000-0000F30F0000}"/>
    <cellStyle name="Currency 15 3" xfId="3395" xr:uid="{00000000-0005-0000-0000-0000F40F0000}"/>
    <cellStyle name="Currency 16" xfId="3396" xr:uid="{00000000-0005-0000-0000-0000F50F0000}"/>
    <cellStyle name="Currency 16 2" xfId="3397" xr:uid="{00000000-0005-0000-0000-0000F60F0000}"/>
    <cellStyle name="Currency 2" xfId="4" xr:uid="{00000000-0005-0000-0000-0000F70F0000}"/>
    <cellStyle name="Currency 2 2" xfId="11" xr:uid="{00000000-0005-0000-0000-0000F80F0000}"/>
    <cellStyle name="Currency 2 2 2" xfId="3399" xr:uid="{00000000-0005-0000-0000-0000F90F0000}"/>
    <cellStyle name="Currency 2 2 3" xfId="3398" xr:uid="{00000000-0005-0000-0000-0000FA0F0000}"/>
    <cellStyle name="Currency 2 3" xfId="3400" xr:uid="{00000000-0005-0000-0000-0000FB0F0000}"/>
    <cellStyle name="Currency 2 3 2" xfId="3401" xr:uid="{00000000-0005-0000-0000-0000FC0F0000}"/>
    <cellStyle name="Currency 2 3 2 2" xfId="3402" xr:uid="{00000000-0005-0000-0000-0000FD0F0000}"/>
    <cellStyle name="Currency 2 3 3" xfId="3403" xr:uid="{00000000-0005-0000-0000-0000FE0F0000}"/>
    <cellStyle name="Currency 2 4" xfId="3404" xr:uid="{00000000-0005-0000-0000-0000FF0F0000}"/>
    <cellStyle name="Currency 2 5" xfId="2029" xr:uid="{00000000-0005-0000-0000-000000100000}"/>
    <cellStyle name="Currency 3" xfId="14" xr:uid="{00000000-0005-0000-0000-000001100000}"/>
    <cellStyle name="Currency 3 2" xfId="3405" xr:uid="{00000000-0005-0000-0000-000002100000}"/>
    <cellStyle name="Currency 3 3" xfId="154" xr:uid="{00000000-0005-0000-0000-000003100000}"/>
    <cellStyle name="Currency 4" xfId="17" xr:uid="{00000000-0005-0000-0000-000004100000}"/>
    <cellStyle name="Currency 4 2" xfId="155" xr:uid="{00000000-0005-0000-0000-000005100000}"/>
    <cellStyle name="Currency 4 2 2" xfId="156" xr:uid="{00000000-0005-0000-0000-000006100000}"/>
    <cellStyle name="Currency 4 2 3" xfId="3406" xr:uid="{00000000-0005-0000-0000-000007100000}"/>
    <cellStyle name="Currency 4 3" xfId="157" xr:uid="{00000000-0005-0000-0000-000008100000}"/>
    <cellStyle name="Currency 4 4" xfId="158" xr:uid="{00000000-0005-0000-0000-000009100000}"/>
    <cellStyle name="Currency 5" xfId="6" xr:uid="{00000000-0005-0000-0000-00000A100000}"/>
    <cellStyle name="Currency 5 2" xfId="21" xr:uid="{00000000-0005-0000-0000-00000B100000}"/>
    <cellStyle name="Currency 6" xfId="3407" xr:uid="{00000000-0005-0000-0000-00000C100000}"/>
    <cellStyle name="Currency 7" xfId="3408" xr:uid="{00000000-0005-0000-0000-00000D100000}"/>
    <cellStyle name="Currency 7 2" xfId="3409" xr:uid="{00000000-0005-0000-0000-00000E100000}"/>
    <cellStyle name="Currency 7 2 2" xfId="6841" xr:uid="{00000000-0005-0000-0000-00000F100000}"/>
    <cellStyle name="Currency 7 3" xfId="2028" xr:uid="{00000000-0005-0000-0000-000010100000}"/>
    <cellStyle name="Currency 7 3 2" xfId="5690" xr:uid="{00000000-0005-0000-0000-000011100000}"/>
    <cellStyle name="Currency 7 4" xfId="6840" xr:uid="{00000000-0005-0000-0000-000012100000}"/>
    <cellStyle name="Currency 8" xfId="3410" xr:uid="{00000000-0005-0000-0000-000013100000}"/>
    <cellStyle name="Currency 8 2" xfId="6842" xr:uid="{00000000-0005-0000-0000-000014100000}"/>
    <cellStyle name="Explanatory Text 2" xfId="421" xr:uid="{00000000-0005-0000-0000-000015100000}"/>
    <cellStyle name="Explanatory Text 2 2" xfId="1093" xr:uid="{00000000-0005-0000-0000-000016100000}"/>
    <cellStyle name="Explanatory Text 2 2 2" xfId="3412" xr:uid="{00000000-0005-0000-0000-000017100000}"/>
    <cellStyle name="Explanatory Text 2 2 3" xfId="3411" xr:uid="{00000000-0005-0000-0000-000018100000}"/>
    <cellStyle name="Explanatory Text 2 3" xfId="3413" xr:uid="{00000000-0005-0000-0000-000019100000}"/>
    <cellStyle name="Explanatory Text 2 3 2" xfId="3414" xr:uid="{00000000-0005-0000-0000-00001A100000}"/>
    <cellStyle name="Explanatory Text 2 3 3" xfId="3415" xr:uid="{00000000-0005-0000-0000-00001B100000}"/>
    <cellStyle name="Explanatory Text 2 4" xfId="3416" xr:uid="{00000000-0005-0000-0000-00001C100000}"/>
    <cellStyle name="Explanatory Text 3" xfId="578" xr:uid="{00000000-0005-0000-0000-00001D100000}"/>
    <cellStyle name="Explanatory Text 3 2" xfId="1094" xr:uid="{00000000-0005-0000-0000-00001E100000}"/>
    <cellStyle name="Explanatory Text 3 2 2" xfId="3419" xr:uid="{00000000-0005-0000-0000-00001F100000}"/>
    <cellStyle name="Explanatory Text 3 2 3" xfId="3418" xr:uid="{00000000-0005-0000-0000-000020100000}"/>
    <cellStyle name="Explanatory Text 3 3" xfId="3420" xr:uid="{00000000-0005-0000-0000-000021100000}"/>
    <cellStyle name="Explanatory Text 3 3 2" xfId="3421" xr:uid="{00000000-0005-0000-0000-000022100000}"/>
    <cellStyle name="Explanatory Text 3 3 3" xfId="3422" xr:uid="{00000000-0005-0000-0000-000023100000}"/>
    <cellStyle name="Explanatory Text 3 4" xfId="3423" xr:uid="{00000000-0005-0000-0000-000024100000}"/>
    <cellStyle name="Explanatory Text 3 5" xfId="3417" xr:uid="{00000000-0005-0000-0000-000025100000}"/>
    <cellStyle name="Explanatory Text 4" xfId="254" xr:uid="{00000000-0005-0000-0000-000026100000}"/>
    <cellStyle name="Explanatory Text 4 2" xfId="1095" xr:uid="{00000000-0005-0000-0000-000027100000}"/>
    <cellStyle name="Explanatory Text 4 3" xfId="3425" xr:uid="{00000000-0005-0000-0000-000028100000}"/>
    <cellStyle name="Explanatory Text 4 4" xfId="3424" xr:uid="{00000000-0005-0000-0000-000029100000}"/>
    <cellStyle name="Explanatory Text 5" xfId="770" xr:uid="{00000000-0005-0000-0000-00002A100000}"/>
    <cellStyle name="Explanatory Text 5 2" xfId="1096" xr:uid="{00000000-0005-0000-0000-00002B100000}"/>
    <cellStyle name="Explanatory Text 5 2 2" xfId="3426" xr:uid="{00000000-0005-0000-0000-00002C100000}"/>
    <cellStyle name="Explanatory Text 5 3" xfId="3427" xr:uid="{00000000-0005-0000-0000-00002D100000}"/>
    <cellStyle name="Explanatory Text 6" xfId="39" xr:uid="{00000000-0005-0000-0000-00002E100000}"/>
    <cellStyle name="Followed Hyperlink" xfId="561" builtinId="9" customBuiltin="1"/>
    <cellStyle name="Good 2" xfId="412" xr:uid="{00000000-0005-0000-0000-000030100000}"/>
    <cellStyle name="Good 2 2" xfId="1097" xr:uid="{00000000-0005-0000-0000-000031100000}"/>
    <cellStyle name="Good 2 2 2" xfId="3429" xr:uid="{00000000-0005-0000-0000-000032100000}"/>
    <cellStyle name="Good 2 2 3" xfId="3428" xr:uid="{00000000-0005-0000-0000-000033100000}"/>
    <cellStyle name="Good 2 3" xfId="3430" xr:uid="{00000000-0005-0000-0000-000034100000}"/>
    <cellStyle name="Good 2 3 2" xfId="3431" xr:uid="{00000000-0005-0000-0000-000035100000}"/>
    <cellStyle name="Good 2 3 3" xfId="3432" xr:uid="{00000000-0005-0000-0000-000036100000}"/>
    <cellStyle name="Good 2 4" xfId="3433" xr:uid="{00000000-0005-0000-0000-000037100000}"/>
    <cellStyle name="Good 3" xfId="568" xr:uid="{00000000-0005-0000-0000-000038100000}"/>
    <cellStyle name="Good 3 2" xfId="1098" xr:uid="{00000000-0005-0000-0000-000039100000}"/>
    <cellStyle name="Good 3 2 2" xfId="3436" xr:uid="{00000000-0005-0000-0000-00003A100000}"/>
    <cellStyle name="Good 3 2 3" xfId="3435" xr:uid="{00000000-0005-0000-0000-00003B100000}"/>
    <cellStyle name="Good 3 3" xfId="3437" xr:uid="{00000000-0005-0000-0000-00003C100000}"/>
    <cellStyle name="Good 3 3 2" xfId="3438" xr:uid="{00000000-0005-0000-0000-00003D100000}"/>
    <cellStyle name="Good 3 3 3" xfId="3439" xr:uid="{00000000-0005-0000-0000-00003E100000}"/>
    <cellStyle name="Good 3 4" xfId="3440" xr:uid="{00000000-0005-0000-0000-00003F100000}"/>
    <cellStyle name="Good 3 5" xfId="3434" xr:uid="{00000000-0005-0000-0000-000040100000}"/>
    <cellStyle name="Good 4" xfId="245" xr:uid="{00000000-0005-0000-0000-000041100000}"/>
    <cellStyle name="Good 4 2" xfId="1099" xr:uid="{00000000-0005-0000-0000-000042100000}"/>
    <cellStyle name="Good 4 3" xfId="3442" xr:uid="{00000000-0005-0000-0000-000043100000}"/>
    <cellStyle name="Good 4 4" xfId="3441" xr:uid="{00000000-0005-0000-0000-000044100000}"/>
    <cellStyle name="Good 5" xfId="760" xr:uid="{00000000-0005-0000-0000-000045100000}"/>
    <cellStyle name="Good 5 2" xfId="1100" xr:uid="{00000000-0005-0000-0000-000046100000}"/>
    <cellStyle name="Good 5 2 2" xfId="3443" xr:uid="{00000000-0005-0000-0000-000047100000}"/>
    <cellStyle name="Good 5 3" xfId="3444" xr:uid="{00000000-0005-0000-0000-000048100000}"/>
    <cellStyle name="Good 6" xfId="30" xr:uid="{00000000-0005-0000-0000-000049100000}"/>
    <cellStyle name="Heading 1 2" xfId="408" xr:uid="{00000000-0005-0000-0000-00004A100000}"/>
    <cellStyle name="Heading 1 2 2" xfId="1101" xr:uid="{00000000-0005-0000-0000-00004B100000}"/>
    <cellStyle name="Heading 1 2 2 2" xfId="3446" xr:uid="{00000000-0005-0000-0000-00004C100000}"/>
    <cellStyle name="Heading 1 2 2 3" xfId="3445" xr:uid="{00000000-0005-0000-0000-00004D100000}"/>
    <cellStyle name="Heading 1 2 3" xfId="3447" xr:uid="{00000000-0005-0000-0000-00004E100000}"/>
    <cellStyle name="Heading 1 2 3 2" xfId="3448" xr:uid="{00000000-0005-0000-0000-00004F100000}"/>
    <cellStyle name="Heading 1 2 3 3" xfId="3449" xr:uid="{00000000-0005-0000-0000-000050100000}"/>
    <cellStyle name="Heading 1 2 4" xfId="3450" xr:uid="{00000000-0005-0000-0000-000051100000}"/>
    <cellStyle name="Heading 1 3" xfId="241" xr:uid="{00000000-0005-0000-0000-000052100000}"/>
    <cellStyle name="Heading 1 3 2" xfId="3452" xr:uid="{00000000-0005-0000-0000-000053100000}"/>
    <cellStyle name="Heading 1 3 2 2" xfId="3453" xr:uid="{00000000-0005-0000-0000-000054100000}"/>
    <cellStyle name="Heading 1 3 3" xfId="3454" xr:uid="{00000000-0005-0000-0000-000055100000}"/>
    <cellStyle name="Heading 1 3 3 2" xfId="3455" xr:uid="{00000000-0005-0000-0000-000056100000}"/>
    <cellStyle name="Heading 1 3 3 3" xfId="3456" xr:uid="{00000000-0005-0000-0000-000057100000}"/>
    <cellStyle name="Heading 1 3 4" xfId="3457" xr:uid="{00000000-0005-0000-0000-000058100000}"/>
    <cellStyle name="Heading 1 3 5" xfId="3451" xr:uid="{00000000-0005-0000-0000-000059100000}"/>
    <cellStyle name="Heading 1 4" xfId="1102" xr:uid="{00000000-0005-0000-0000-00005A100000}"/>
    <cellStyle name="Heading 1 4 2" xfId="3459" xr:uid="{00000000-0005-0000-0000-00005B100000}"/>
    <cellStyle name="Heading 1 4 3" xfId="3460" xr:uid="{00000000-0005-0000-0000-00005C100000}"/>
    <cellStyle name="Heading 1 4 4" xfId="3458" xr:uid="{00000000-0005-0000-0000-00005D100000}"/>
    <cellStyle name="Heading 1 5" xfId="1103" xr:uid="{00000000-0005-0000-0000-00005E100000}"/>
    <cellStyle name="Heading 1 5 2" xfId="3461" xr:uid="{00000000-0005-0000-0000-00005F100000}"/>
    <cellStyle name="Heading 1 5 3" xfId="3462" xr:uid="{00000000-0005-0000-0000-000060100000}"/>
    <cellStyle name="Heading 1 6" xfId="26" xr:uid="{00000000-0005-0000-0000-000061100000}"/>
    <cellStyle name="Heading 2 2" xfId="409" xr:uid="{00000000-0005-0000-0000-000062100000}"/>
    <cellStyle name="Heading 2 2 2" xfId="1104" xr:uid="{00000000-0005-0000-0000-000063100000}"/>
    <cellStyle name="Heading 2 2 2 2" xfId="3464" xr:uid="{00000000-0005-0000-0000-000064100000}"/>
    <cellStyle name="Heading 2 2 2 3" xfId="3463" xr:uid="{00000000-0005-0000-0000-000065100000}"/>
    <cellStyle name="Heading 2 2 3" xfId="3465" xr:uid="{00000000-0005-0000-0000-000066100000}"/>
    <cellStyle name="Heading 2 2 3 2" xfId="3466" xr:uid="{00000000-0005-0000-0000-000067100000}"/>
    <cellStyle name="Heading 2 2 3 3" xfId="3467" xr:uid="{00000000-0005-0000-0000-000068100000}"/>
    <cellStyle name="Heading 2 2 4" xfId="3468" xr:uid="{00000000-0005-0000-0000-000069100000}"/>
    <cellStyle name="Heading 2 3" xfId="242" xr:uid="{00000000-0005-0000-0000-00006A100000}"/>
    <cellStyle name="Heading 2 3 2" xfId="3470" xr:uid="{00000000-0005-0000-0000-00006B100000}"/>
    <cellStyle name="Heading 2 3 2 2" xfId="3471" xr:uid="{00000000-0005-0000-0000-00006C100000}"/>
    <cellStyle name="Heading 2 3 3" xfId="3472" xr:uid="{00000000-0005-0000-0000-00006D100000}"/>
    <cellStyle name="Heading 2 3 3 2" xfId="3473" xr:uid="{00000000-0005-0000-0000-00006E100000}"/>
    <cellStyle name="Heading 2 3 3 3" xfId="3474" xr:uid="{00000000-0005-0000-0000-00006F100000}"/>
    <cellStyle name="Heading 2 3 4" xfId="3475" xr:uid="{00000000-0005-0000-0000-000070100000}"/>
    <cellStyle name="Heading 2 3 5" xfId="3469" xr:uid="{00000000-0005-0000-0000-000071100000}"/>
    <cellStyle name="Heading 2 4" xfId="1105" xr:uid="{00000000-0005-0000-0000-000072100000}"/>
    <cellStyle name="Heading 2 4 2" xfId="3477" xr:uid="{00000000-0005-0000-0000-000073100000}"/>
    <cellStyle name="Heading 2 4 3" xfId="3478" xr:uid="{00000000-0005-0000-0000-000074100000}"/>
    <cellStyle name="Heading 2 4 4" xfId="3476" xr:uid="{00000000-0005-0000-0000-000075100000}"/>
    <cellStyle name="Heading 2 5" xfId="1106" xr:uid="{00000000-0005-0000-0000-000076100000}"/>
    <cellStyle name="Heading 2 5 2" xfId="3479" xr:uid="{00000000-0005-0000-0000-000077100000}"/>
    <cellStyle name="Heading 2 5 3" xfId="3480" xr:uid="{00000000-0005-0000-0000-000078100000}"/>
    <cellStyle name="Heading 2 6" xfId="27" xr:uid="{00000000-0005-0000-0000-000079100000}"/>
    <cellStyle name="Heading 3 2" xfId="410" xr:uid="{00000000-0005-0000-0000-00007A100000}"/>
    <cellStyle name="Heading 3 2 2" xfId="1107" xr:uid="{00000000-0005-0000-0000-00007B100000}"/>
    <cellStyle name="Heading 3 2 2 2" xfId="3482" xr:uid="{00000000-0005-0000-0000-00007C100000}"/>
    <cellStyle name="Heading 3 2 2 3" xfId="3481" xr:uid="{00000000-0005-0000-0000-00007D100000}"/>
    <cellStyle name="Heading 3 2 3" xfId="3483" xr:uid="{00000000-0005-0000-0000-00007E100000}"/>
    <cellStyle name="Heading 3 2 3 2" xfId="3484" xr:uid="{00000000-0005-0000-0000-00007F100000}"/>
    <cellStyle name="Heading 3 2 3 3" xfId="3485" xr:uid="{00000000-0005-0000-0000-000080100000}"/>
    <cellStyle name="Heading 3 2 4" xfId="3486" xr:uid="{00000000-0005-0000-0000-000081100000}"/>
    <cellStyle name="Heading 3 3" xfId="243" xr:uid="{00000000-0005-0000-0000-000082100000}"/>
    <cellStyle name="Heading 3 3 2" xfId="3488" xr:uid="{00000000-0005-0000-0000-000083100000}"/>
    <cellStyle name="Heading 3 3 2 2" xfId="3489" xr:uid="{00000000-0005-0000-0000-000084100000}"/>
    <cellStyle name="Heading 3 3 3" xfId="3490" xr:uid="{00000000-0005-0000-0000-000085100000}"/>
    <cellStyle name="Heading 3 3 3 2" xfId="3491" xr:uid="{00000000-0005-0000-0000-000086100000}"/>
    <cellStyle name="Heading 3 3 3 3" xfId="3492" xr:uid="{00000000-0005-0000-0000-000087100000}"/>
    <cellStyle name="Heading 3 3 4" xfId="3493" xr:uid="{00000000-0005-0000-0000-000088100000}"/>
    <cellStyle name="Heading 3 3 5" xfId="3487" xr:uid="{00000000-0005-0000-0000-000089100000}"/>
    <cellStyle name="Heading 3 4" xfId="1108" xr:uid="{00000000-0005-0000-0000-00008A100000}"/>
    <cellStyle name="Heading 3 4 2" xfId="3495" xr:uid="{00000000-0005-0000-0000-00008B100000}"/>
    <cellStyle name="Heading 3 4 3" xfId="3496" xr:uid="{00000000-0005-0000-0000-00008C100000}"/>
    <cellStyle name="Heading 3 4 4" xfId="3494" xr:uid="{00000000-0005-0000-0000-00008D100000}"/>
    <cellStyle name="Heading 3 5" xfId="1109" xr:uid="{00000000-0005-0000-0000-00008E100000}"/>
    <cellStyle name="Heading 3 5 2" xfId="3497" xr:uid="{00000000-0005-0000-0000-00008F100000}"/>
    <cellStyle name="Heading 3 5 3" xfId="3498" xr:uid="{00000000-0005-0000-0000-000090100000}"/>
    <cellStyle name="Heading 3 6" xfId="28" xr:uid="{00000000-0005-0000-0000-000091100000}"/>
    <cellStyle name="Heading 4 2" xfId="411" xr:uid="{00000000-0005-0000-0000-000092100000}"/>
    <cellStyle name="Heading 4 2 2" xfId="1110" xr:uid="{00000000-0005-0000-0000-000093100000}"/>
    <cellStyle name="Heading 4 2 2 2" xfId="3500" xr:uid="{00000000-0005-0000-0000-000094100000}"/>
    <cellStyle name="Heading 4 2 2 3" xfId="3499" xr:uid="{00000000-0005-0000-0000-000095100000}"/>
    <cellStyle name="Heading 4 2 3" xfId="3501" xr:uid="{00000000-0005-0000-0000-000096100000}"/>
    <cellStyle name="Heading 4 2 3 2" xfId="3502" xr:uid="{00000000-0005-0000-0000-000097100000}"/>
    <cellStyle name="Heading 4 2 3 3" xfId="3503" xr:uid="{00000000-0005-0000-0000-000098100000}"/>
    <cellStyle name="Heading 4 2 4" xfId="3504" xr:uid="{00000000-0005-0000-0000-000099100000}"/>
    <cellStyle name="Heading 4 3" xfId="244" xr:uid="{00000000-0005-0000-0000-00009A100000}"/>
    <cellStyle name="Heading 4 3 2" xfId="3506" xr:uid="{00000000-0005-0000-0000-00009B100000}"/>
    <cellStyle name="Heading 4 3 2 2" xfId="3507" xr:uid="{00000000-0005-0000-0000-00009C100000}"/>
    <cellStyle name="Heading 4 3 3" xfId="3508" xr:uid="{00000000-0005-0000-0000-00009D100000}"/>
    <cellStyle name="Heading 4 3 3 2" xfId="3509" xr:uid="{00000000-0005-0000-0000-00009E100000}"/>
    <cellStyle name="Heading 4 3 3 3" xfId="3510" xr:uid="{00000000-0005-0000-0000-00009F100000}"/>
    <cellStyle name="Heading 4 3 4" xfId="3511" xr:uid="{00000000-0005-0000-0000-0000A0100000}"/>
    <cellStyle name="Heading 4 3 5" xfId="3505" xr:uid="{00000000-0005-0000-0000-0000A1100000}"/>
    <cellStyle name="Heading 4 4" xfId="1111" xr:uid="{00000000-0005-0000-0000-0000A2100000}"/>
    <cellStyle name="Heading 4 4 2" xfId="3513" xr:uid="{00000000-0005-0000-0000-0000A3100000}"/>
    <cellStyle name="Heading 4 4 3" xfId="3514" xr:uid="{00000000-0005-0000-0000-0000A4100000}"/>
    <cellStyle name="Heading 4 4 4" xfId="3512" xr:uid="{00000000-0005-0000-0000-0000A5100000}"/>
    <cellStyle name="Heading 4 5" xfId="1112" xr:uid="{00000000-0005-0000-0000-0000A6100000}"/>
    <cellStyle name="Heading 4 5 2" xfId="3515" xr:uid="{00000000-0005-0000-0000-0000A7100000}"/>
    <cellStyle name="Heading 4 5 3" xfId="3516" xr:uid="{00000000-0005-0000-0000-0000A8100000}"/>
    <cellStyle name="Heading 4 6" xfId="29" xr:uid="{00000000-0005-0000-0000-0000A9100000}"/>
    <cellStyle name="Hyperlink 2" xfId="298" xr:uid="{00000000-0005-0000-0000-0000AA100000}"/>
    <cellStyle name="Hyperlink 3" xfId="407" xr:uid="{00000000-0005-0000-0000-0000AB100000}"/>
    <cellStyle name="Hyperlink 4" xfId="632" xr:uid="{00000000-0005-0000-0000-0000AC100000}"/>
    <cellStyle name="Hyperlink 5" xfId="240" xr:uid="{00000000-0005-0000-0000-0000AD100000}"/>
    <cellStyle name="Input 2" xfId="415" xr:uid="{00000000-0005-0000-0000-0000AE100000}"/>
    <cellStyle name="Input 2 2" xfId="1113" xr:uid="{00000000-0005-0000-0000-0000AF100000}"/>
    <cellStyle name="Input 2 2 2" xfId="3518" xr:uid="{00000000-0005-0000-0000-0000B0100000}"/>
    <cellStyle name="Input 2 2 3" xfId="3517" xr:uid="{00000000-0005-0000-0000-0000B1100000}"/>
    <cellStyle name="Input 2 3" xfId="3519" xr:uid="{00000000-0005-0000-0000-0000B2100000}"/>
    <cellStyle name="Input 2 3 2" xfId="3520" xr:uid="{00000000-0005-0000-0000-0000B3100000}"/>
    <cellStyle name="Input 2 3 3" xfId="3521" xr:uid="{00000000-0005-0000-0000-0000B4100000}"/>
    <cellStyle name="Input 2 4" xfId="3522" xr:uid="{00000000-0005-0000-0000-0000B5100000}"/>
    <cellStyle name="Input 3" xfId="571" xr:uid="{00000000-0005-0000-0000-0000B6100000}"/>
    <cellStyle name="Input 3 2" xfId="1114" xr:uid="{00000000-0005-0000-0000-0000B7100000}"/>
    <cellStyle name="Input 3 2 2" xfId="3525" xr:uid="{00000000-0005-0000-0000-0000B8100000}"/>
    <cellStyle name="Input 3 2 3" xfId="3524" xr:uid="{00000000-0005-0000-0000-0000B9100000}"/>
    <cellStyle name="Input 3 3" xfId="3526" xr:uid="{00000000-0005-0000-0000-0000BA100000}"/>
    <cellStyle name="Input 3 3 2" xfId="3527" xr:uid="{00000000-0005-0000-0000-0000BB100000}"/>
    <cellStyle name="Input 3 3 3" xfId="3528" xr:uid="{00000000-0005-0000-0000-0000BC100000}"/>
    <cellStyle name="Input 3 4" xfId="3529" xr:uid="{00000000-0005-0000-0000-0000BD100000}"/>
    <cellStyle name="Input 3 5" xfId="3523" xr:uid="{00000000-0005-0000-0000-0000BE100000}"/>
    <cellStyle name="Input 4" xfId="248" xr:uid="{00000000-0005-0000-0000-0000BF100000}"/>
    <cellStyle name="Input 4 2" xfId="1115" xr:uid="{00000000-0005-0000-0000-0000C0100000}"/>
    <cellStyle name="Input 4 3" xfId="3531" xr:uid="{00000000-0005-0000-0000-0000C1100000}"/>
    <cellStyle name="Input 4 4" xfId="3530" xr:uid="{00000000-0005-0000-0000-0000C2100000}"/>
    <cellStyle name="Input 5" xfId="763" xr:uid="{00000000-0005-0000-0000-0000C3100000}"/>
    <cellStyle name="Input 5 2" xfId="1116" xr:uid="{00000000-0005-0000-0000-0000C4100000}"/>
    <cellStyle name="Input 5 2 2" xfId="3532" xr:uid="{00000000-0005-0000-0000-0000C5100000}"/>
    <cellStyle name="Input 5 3" xfId="3533" xr:uid="{00000000-0005-0000-0000-0000C6100000}"/>
    <cellStyle name="Input 6" xfId="33" xr:uid="{00000000-0005-0000-0000-0000C7100000}"/>
    <cellStyle name="Linked Cell 2" xfId="418" xr:uid="{00000000-0005-0000-0000-0000C8100000}"/>
    <cellStyle name="Linked Cell 2 2" xfId="1117" xr:uid="{00000000-0005-0000-0000-0000C9100000}"/>
    <cellStyle name="Linked Cell 2 2 2" xfId="3535" xr:uid="{00000000-0005-0000-0000-0000CA100000}"/>
    <cellStyle name="Linked Cell 2 2 3" xfId="3534" xr:uid="{00000000-0005-0000-0000-0000CB100000}"/>
    <cellStyle name="Linked Cell 2 3" xfId="3536" xr:uid="{00000000-0005-0000-0000-0000CC100000}"/>
    <cellStyle name="Linked Cell 2 3 2" xfId="3537" xr:uid="{00000000-0005-0000-0000-0000CD100000}"/>
    <cellStyle name="Linked Cell 2 3 3" xfId="3538" xr:uid="{00000000-0005-0000-0000-0000CE100000}"/>
    <cellStyle name="Linked Cell 2 4" xfId="3539" xr:uid="{00000000-0005-0000-0000-0000CF100000}"/>
    <cellStyle name="Linked Cell 3" xfId="574" xr:uid="{00000000-0005-0000-0000-0000D0100000}"/>
    <cellStyle name="Linked Cell 3 2" xfId="1118" xr:uid="{00000000-0005-0000-0000-0000D1100000}"/>
    <cellStyle name="Linked Cell 3 2 2" xfId="3542" xr:uid="{00000000-0005-0000-0000-0000D2100000}"/>
    <cellStyle name="Linked Cell 3 2 3" xfId="3541" xr:uid="{00000000-0005-0000-0000-0000D3100000}"/>
    <cellStyle name="Linked Cell 3 3" xfId="3543" xr:uid="{00000000-0005-0000-0000-0000D4100000}"/>
    <cellStyle name="Linked Cell 3 3 2" xfId="3544" xr:uid="{00000000-0005-0000-0000-0000D5100000}"/>
    <cellStyle name="Linked Cell 3 3 3" xfId="3545" xr:uid="{00000000-0005-0000-0000-0000D6100000}"/>
    <cellStyle name="Linked Cell 3 4" xfId="3546" xr:uid="{00000000-0005-0000-0000-0000D7100000}"/>
    <cellStyle name="Linked Cell 3 5" xfId="3540" xr:uid="{00000000-0005-0000-0000-0000D8100000}"/>
    <cellStyle name="Linked Cell 4" xfId="251" xr:uid="{00000000-0005-0000-0000-0000D9100000}"/>
    <cellStyle name="Linked Cell 4 2" xfId="1119" xr:uid="{00000000-0005-0000-0000-0000DA100000}"/>
    <cellStyle name="Linked Cell 4 3" xfId="3548" xr:uid="{00000000-0005-0000-0000-0000DB100000}"/>
    <cellStyle name="Linked Cell 4 4" xfId="3547" xr:uid="{00000000-0005-0000-0000-0000DC100000}"/>
    <cellStyle name="Linked Cell 5" xfId="766" xr:uid="{00000000-0005-0000-0000-0000DD100000}"/>
    <cellStyle name="Linked Cell 5 2" xfId="1120" xr:uid="{00000000-0005-0000-0000-0000DE100000}"/>
    <cellStyle name="Linked Cell 5 2 2" xfId="3549" xr:uid="{00000000-0005-0000-0000-0000DF100000}"/>
    <cellStyle name="Linked Cell 5 3" xfId="3550" xr:uid="{00000000-0005-0000-0000-0000E0100000}"/>
    <cellStyle name="Linked Cell 6" xfId="36" xr:uid="{00000000-0005-0000-0000-0000E1100000}"/>
    <cellStyle name="Neutral 2" xfId="414" xr:uid="{00000000-0005-0000-0000-0000E2100000}"/>
    <cellStyle name="Neutral 2 2" xfId="1121" xr:uid="{00000000-0005-0000-0000-0000E3100000}"/>
    <cellStyle name="Neutral 2 2 2" xfId="3552" xr:uid="{00000000-0005-0000-0000-0000E4100000}"/>
    <cellStyle name="Neutral 2 2 3" xfId="3551" xr:uid="{00000000-0005-0000-0000-0000E5100000}"/>
    <cellStyle name="Neutral 2 3" xfId="3553" xr:uid="{00000000-0005-0000-0000-0000E6100000}"/>
    <cellStyle name="Neutral 2 3 2" xfId="3554" xr:uid="{00000000-0005-0000-0000-0000E7100000}"/>
    <cellStyle name="Neutral 2 3 3" xfId="3555" xr:uid="{00000000-0005-0000-0000-0000E8100000}"/>
    <cellStyle name="Neutral 2 4" xfId="3556" xr:uid="{00000000-0005-0000-0000-0000E9100000}"/>
    <cellStyle name="Neutral 3" xfId="570" xr:uid="{00000000-0005-0000-0000-0000EA100000}"/>
    <cellStyle name="Neutral 3 2" xfId="1122" xr:uid="{00000000-0005-0000-0000-0000EB100000}"/>
    <cellStyle name="Neutral 3 2 2" xfId="3559" xr:uid="{00000000-0005-0000-0000-0000EC100000}"/>
    <cellStyle name="Neutral 3 2 3" xfId="3558" xr:uid="{00000000-0005-0000-0000-0000ED100000}"/>
    <cellStyle name="Neutral 3 3" xfId="3560" xr:uid="{00000000-0005-0000-0000-0000EE100000}"/>
    <cellStyle name="Neutral 3 3 2" xfId="3561" xr:uid="{00000000-0005-0000-0000-0000EF100000}"/>
    <cellStyle name="Neutral 3 3 3" xfId="3562" xr:uid="{00000000-0005-0000-0000-0000F0100000}"/>
    <cellStyle name="Neutral 3 4" xfId="3563" xr:uid="{00000000-0005-0000-0000-0000F1100000}"/>
    <cellStyle name="Neutral 3 5" xfId="3557" xr:uid="{00000000-0005-0000-0000-0000F2100000}"/>
    <cellStyle name="Neutral 4" xfId="247" xr:uid="{00000000-0005-0000-0000-0000F3100000}"/>
    <cellStyle name="Neutral 4 2" xfId="1123" xr:uid="{00000000-0005-0000-0000-0000F4100000}"/>
    <cellStyle name="Neutral 4 3" xfId="3565" xr:uid="{00000000-0005-0000-0000-0000F5100000}"/>
    <cellStyle name="Neutral 4 4" xfId="3564" xr:uid="{00000000-0005-0000-0000-0000F6100000}"/>
    <cellStyle name="Neutral 5" xfId="762" xr:uid="{00000000-0005-0000-0000-0000F7100000}"/>
    <cellStyle name="Neutral 5 2" xfId="1124" xr:uid="{00000000-0005-0000-0000-0000F8100000}"/>
    <cellStyle name="Neutral 5 2 2" xfId="3566" xr:uid="{00000000-0005-0000-0000-0000F9100000}"/>
    <cellStyle name="Neutral 5 3" xfId="3567" xr:uid="{00000000-0005-0000-0000-0000FA100000}"/>
    <cellStyle name="Neutral 6" xfId="32" xr:uid="{00000000-0005-0000-0000-0000FB100000}"/>
    <cellStyle name="Normal" xfId="0" builtinId="0"/>
    <cellStyle name="Normal 10" xfId="159" xr:uid="{00000000-0005-0000-0000-0000FD100000}"/>
    <cellStyle name="Normal 10 2" xfId="647" xr:uid="{00000000-0005-0000-0000-0000FE100000}"/>
    <cellStyle name="Normal 10 2 2" xfId="731" xr:uid="{00000000-0005-0000-0000-0000FF100000}"/>
    <cellStyle name="Normal 10 2 2 2" xfId="3569" xr:uid="{00000000-0005-0000-0000-000000110000}"/>
    <cellStyle name="Normal 10 2 2 3" xfId="6843" xr:uid="{00000000-0005-0000-0000-000001110000}"/>
    <cellStyle name="Normal 10 2 3" xfId="3568" xr:uid="{00000000-0005-0000-0000-000002110000}"/>
    <cellStyle name="Normal 10 3" xfId="689" xr:uid="{00000000-0005-0000-0000-000003110000}"/>
    <cellStyle name="Normal 10 3 2" xfId="3571" xr:uid="{00000000-0005-0000-0000-000004110000}"/>
    <cellStyle name="Normal 10 3 2 2" xfId="3572" xr:uid="{00000000-0005-0000-0000-000005110000}"/>
    <cellStyle name="Normal 10 3 3" xfId="3573" xr:uid="{00000000-0005-0000-0000-000006110000}"/>
    <cellStyle name="Normal 10 3 4" xfId="3574" xr:uid="{00000000-0005-0000-0000-000007110000}"/>
    <cellStyle name="Normal 10 3 5" xfId="3570" xr:uid="{00000000-0005-0000-0000-000008110000}"/>
    <cellStyle name="Normal 10 4" xfId="604" xr:uid="{00000000-0005-0000-0000-000009110000}"/>
    <cellStyle name="Normal 10 4 2" xfId="3575" xr:uid="{00000000-0005-0000-0000-00000A110000}"/>
    <cellStyle name="Normal 10 4 3" xfId="6844" xr:uid="{00000000-0005-0000-0000-00000B110000}"/>
    <cellStyle name="Normal 11" xfId="160" xr:uid="{00000000-0005-0000-0000-00000C110000}"/>
    <cellStyle name="Normal 11 2" xfId="661" xr:uid="{00000000-0005-0000-0000-00000D110000}"/>
    <cellStyle name="Normal 11 2 2" xfId="745" xr:uid="{00000000-0005-0000-0000-00000E110000}"/>
    <cellStyle name="Normal 11 2 2 2" xfId="1628" xr:uid="{00000000-0005-0000-0000-00000F110000}"/>
    <cellStyle name="Normal 11 2 2 2 2" xfId="6846" xr:uid="{00000000-0005-0000-0000-000010110000}"/>
    <cellStyle name="Normal 11 2 2 3" xfId="1959" xr:uid="{00000000-0005-0000-0000-000011110000}"/>
    <cellStyle name="Normal 11 2 2 4" xfId="1316" xr:uid="{00000000-0005-0000-0000-000012110000}"/>
    <cellStyle name="Normal 11 2 2 5" xfId="6845" xr:uid="{00000000-0005-0000-0000-000013110000}"/>
    <cellStyle name="Normal 11 2 3" xfId="1627" xr:uid="{00000000-0005-0000-0000-000014110000}"/>
    <cellStyle name="Normal 11 2 3 2" xfId="3578" xr:uid="{00000000-0005-0000-0000-000015110000}"/>
    <cellStyle name="Normal 11 2 3 2 2" xfId="6848" xr:uid="{00000000-0005-0000-0000-000016110000}"/>
    <cellStyle name="Normal 11 2 3 3" xfId="3577" xr:uid="{00000000-0005-0000-0000-000017110000}"/>
    <cellStyle name="Normal 11 2 3 4" xfId="6847" xr:uid="{00000000-0005-0000-0000-000018110000}"/>
    <cellStyle name="Normal 11 2 4" xfId="1958" xr:uid="{00000000-0005-0000-0000-000019110000}"/>
    <cellStyle name="Normal 11 2 4 2" xfId="3579" xr:uid="{00000000-0005-0000-0000-00001A110000}"/>
    <cellStyle name="Normal 11 2 4 2 2" xfId="6850" xr:uid="{00000000-0005-0000-0000-00001B110000}"/>
    <cellStyle name="Normal 11 2 4 3" xfId="6849" xr:uid="{00000000-0005-0000-0000-00001C110000}"/>
    <cellStyle name="Normal 11 2 5" xfId="1126" xr:uid="{00000000-0005-0000-0000-00001D110000}"/>
    <cellStyle name="Normal 11 2 6" xfId="3576" xr:uid="{00000000-0005-0000-0000-00001E110000}"/>
    <cellStyle name="Normal 11 3" xfId="703" xr:uid="{00000000-0005-0000-0000-00001F110000}"/>
    <cellStyle name="Normal 11 3 2" xfId="1629" xr:uid="{00000000-0005-0000-0000-000020110000}"/>
    <cellStyle name="Normal 11 3 2 2" xfId="3581" xr:uid="{00000000-0005-0000-0000-000021110000}"/>
    <cellStyle name="Normal 11 3 2 2 2" xfId="6853" xr:uid="{00000000-0005-0000-0000-000022110000}"/>
    <cellStyle name="Normal 11 3 2 3" xfId="3580" xr:uid="{00000000-0005-0000-0000-000023110000}"/>
    <cellStyle name="Normal 11 3 2 4" xfId="6852" xr:uid="{00000000-0005-0000-0000-000024110000}"/>
    <cellStyle name="Normal 11 3 3" xfId="1960" xr:uid="{00000000-0005-0000-0000-000025110000}"/>
    <cellStyle name="Normal 11 3 3 2" xfId="3582" xr:uid="{00000000-0005-0000-0000-000026110000}"/>
    <cellStyle name="Normal 11 3 3 2 2" xfId="6855" xr:uid="{00000000-0005-0000-0000-000027110000}"/>
    <cellStyle name="Normal 11 3 3 3" xfId="6854" xr:uid="{00000000-0005-0000-0000-000028110000}"/>
    <cellStyle name="Normal 11 3 4" xfId="1315" xr:uid="{00000000-0005-0000-0000-000029110000}"/>
    <cellStyle name="Normal 11 3 4 2" xfId="6856" xr:uid="{00000000-0005-0000-0000-00002A110000}"/>
    <cellStyle name="Normal 11 3 5" xfId="6851" xr:uid="{00000000-0005-0000-0000-00002B110000}"/>
    <cellStyle name="Normal 11 4" xfId="618" xr:uid="{00000000-0005-0000-0000-00002C110000}"/>
    <cellStyle name="Normal 11 4 2" xfId="1626" xr:uid="{00000000-0005-0000-0000-00002D110000}"/>
    <cellStyle name="Normal 11 4 3" xfId="6857" xr:uid="{00000000-0005-0000-0000-00002E110000}"/>
    <cellStyle name="Normal 11 5" xfId="1957" xr:uid="{00000000-0005-0000-0000-00002F110000}"/>
    <cellStyle name="Normal 11 6" xfId="1125" xr:uid="{00000000-0005-0000-0000-000030110000}"/>
    <cellStyle name="Normal 12" xfId="161" xr:uid="{00000000-0005-0000-0000-000031110000}"/>
    <cellStyle name="Normal 12 2" xfId="1128" xr:uid="{00000000-0005-0000-0000-000032110000}"/>
    <cellStyle name="Normal 12 2 2" xfId="1318" xr:uid="{00000000-0005-0000-0000-000033110000}"/>
    <cellStyle name="Normal 12 2 2 2" xfId="1632" xr:uid="{00000000-0005-0000-0000-000034110000}"/>
    <cellStyle name="Normal 12 2 2 2 2" xfId="3585" xr:uid="{00000000-0005-0000-0000-000035110000}"/>
    <cellStyle name="Normal 12 2 2 2 2 2" xfId="6859" xr:uid="{00000000-0005-0000-0000-000036110000}"/>
    <cellStyle name="Normal 12 2 2 2 3" xfId="6858" xr:uid="{00000000-0005-0000-0000-000037110000}"/>
    <cellStyle name="Normal 12 2 2 3" xfId="1963" xr:uid="{00000000-0005-0000-0000-000038110000}"/>
    <cellStyle name="Normal 12 2 2 3 2" xfId="3587" xr:uid="{00000000-0005-0000-0000-000039110000}"/>
    <cellStyle name="Normal 12 2 2 3 2 2" xfId="6861" xr:uid="{00000000-0005-0000-0000-00003A110000}"/>
    <cellStyle name="Normal 12 2 2 3 3" xfId="3586" xr:uid="{00000000-0005-0000-0000-00003B110000}"/>
    <cellStyle name="Normal 12 2 2 3 4" xfId="6860" xr:uid="{00000000-0005-0000-0000-00003C110000}"/>
    <cellStyle name="Normal 12 2 2 4" xfId="3588" xr:uid="{00000000-0005-0000-0000-00003D110000}"/>
    <cellStyle name="Normal 12 2 2 4 2" xfId="3589" xr:uid="{00000000-0005-0000-0000-00003E110000}"/>
    <cellStyle name="Normal 12 2 2 4 2 2" xfId="6863" xr:uid="{00000000-0005-0000-0000-00003F110000}"/>
    <cellStyle name="Normal 12 2 2 4 3" xfId="6862" xr:uid="{00000000-0005-0000-0000-000040110000}"/>
    <cellStyle name="Normal 12 2 2 5" xfId="3584" xr:uid="{00000000-0005-0000-0000-000041110000}"/>
    <cellStyle name="Normal 12 2 3" xfId="1631" xr:uid="{00000000-0005-0000-0000-000042110000}"/>
    <cellStyle name="Normal 12 2 4" xfId="1962" xr:uid="{00000000-0005-0000-0000-000043110000}"/>
    <cellStyle name="Normal 12 2 5" xfId="2031" xr:uid="{00000000-0005-0000-0000-000044110000}"/>
    <cellStyle name="Normal 12 3" xfId="1317" xr:uid="{00000000-0005-0000-0000-000045110000}"/>
    <cellStyle name="Normal 12 3 2" xfId="1633" xr:uid="{00000000-0005-0000-0000-000046110000}"/>
    <cellStyle name="Normal 12 3 2 2" xfId="3591" xr:uid="{00000000-0005-0000-0000-000047110000}"/>
    <cellStyle name="Normal 12 3 2 2 2" xfId="6865" xr:uid="{00000000-0005-0000-0000-000048110000}"/>
    <cellStyle name="Normal 12 3 2 3" xfId="6864" xr:uid="{00000000-0005-0000-0000-000049110000}"/>
    <cellStyle name="Normal 12 3 3" xfId="1964" xr:uid="{00000000-0005-0000-0000-00004A110000}"/>
    <cellStyle name="Normal 12 3 3 2" xfId="3593" xr:uid="{00000000-0005-0000-0000-00004B110000}"/>
    <cellStyle name="Normal 12 3 3 2 2" xfId="6867" xr:uid="{00000000-0005-0000-0000-00004C110000}"/>
    <cellStyle name="Normal 12 3 3 3" xfId="3592" xr:uid="{00000000-0005-0000-0000-00004D110000}"/>
    <cellStyle name="Normal 12 3 3 4" xfId="6866" xr:uid="{00000000-0005-0000-0000-00004E110000}"/>
    <cellStyle name="Normal 12 3 4" xfId="3594" xr:uid="{00000000-0005-0000-0000-00004F110000}"/>
    <cellStyle name="Normal 12 3 4 2" xfId="3595" xr:uid="{00000000-0005-0000-0000-000050110000}"/>
    <cellStyle name="Normal 12 3 4 2 2" xfId="6869" xr:uid="{00000000-0005-0000-0000-000051110000}"/>
    <cellStyle name="Normal 12 3 4 3" xfId="6868" xr:uid="{00000000-0005-0000-0000-000052110000}"/>
    <cellStyle name="Normal 12 3 5" xfId="3590" xr:uid="{00000000-0005-0000-0000-000053110000}"/>
    <cellStyle name="Normal 12 4" xfId="1630" xr:uid="{00000000-0005-0000-0000-000054110000}"/>
    <cellStyle name="Normal 12 4 2" xfId="6870" xr:uid="{00000000-0005-0000-0000-000055110000}"/>
    <cellStyle name="Normal 12 5" xfId="1961" xr:uid="{00000000-0005-0000-0000-000056110000}"/>
    <cellStyle name="Normal 12 6" xfId="1127" xr:uid="{00000000-0005-0000-0000-000057110000}"/>
    <cellStyle name="Normal 12 7" xfId="3583" xr:uid="{00000000-0005-0000-0000-000058110000}"/>
    <cellStyle name="Normal 13" xfId="759" xr:uid="{00000000-0005-0000-0000-000059110000}"/>
    <cellStyle name="Normal 13 2" xfId="1130" xr:uid="{00000000-0005-0000-0000-00005A110000}"/>
    <cellStyle name="Normal 13 2 2" xfId="1320" xr:uid="{00000000-0005-0000-0000-00005B110000}"/>
    <cellStyle name="Normal 13 2 2 2" xfId="1636" xr:uid="{00000000-0005-0000-0000-00005C110000}"/>
    <cellStyle name="Normal 13 2 2 2 2" xfId="6873" xr:uid="{00000000-0005-0000-0000-00005D110000}"/>
    <cellStyle name="Normal 13 2 2 3" xfId="1967" xr:uid="{00000000-0005-0000-0000-00005E110000}"/>
    <cellStyle name="Normal 13 2 2 4" xfId="6872" xr:uid="{00000000-0005-0000-0000-00005F110000}"/>
    <cellStyle name="Normal 13 2 3" xfId="1635" xr:uid="{00000000-0005-0000-0000-000060110000}"/>
    <cellStyle name="Normal 13 2 3 2" xfId="3598" xr:uid="{00000000-0005-0000-0000-000061110000}"/>
    <cellStyle name="Normal 13 2 3 2 2" xfId="6875" xr:uid="{00000000-0005-0000-0000-000062110000}"/>
    <cellStyle name="Normal 13 2 3 3" xfId="3597" xr:uid="{00000000-0005-0000-0000-000063110000}"/>
    <cellStyle name="Normal 13 2 3 4" xfId="6874" xr:uid="{00000000-0005-0000-0000-000064110000}"/>
    <cellStyle name="Normal 13 2 4" xfId="1966" xr:uid="{00000000-0005-0000-0000-000065110000}"/>
    <cellStyle name="Normal 13 2 4 2" xfId="3599" xr:uid="{00000000-0005-0000-0000-000066110000}"/>
    <cellStyle name="Normal 13 2 4 2 2" xfId="6877" xr:uid="{00000000-0005-0000-0000-000067110000}"/>
    <cellStyle name="Normal 13 2 4 3" xfId="6876" xr:uid="{00000000-0005-0000-0000-000068110000}"/>
    <cellStyle name="Normal 13 2 5" xfId="3596" xr:uid="{00000000-0005-0000-0000-000069110000}"/>
    <cellStyle name="Normal 13 3" xfId="1319" xr:uid="{00000000-0005-0000-0000-00006A110000}"/>
    <cellStyle name="Normal 13 3 2" xfId="1637" xr:uid="{00000000-0005-0000-0000-00006B110000}"/>
    <cellStyle name="Normal 13 3 2 2" xfId="3601" xr:uid="{00000000-0005-0000-0000-00006C110000}"/>
    <cellStyle name="Normal 13 3 2 2 2" xfId="6879" xr:uid="{00000000-0005-0000-0000-00006D110000}"/>
    <cellStyle name="Normal 13 3 2 3" xfId="6878" xr:uid="{00000000-0005-0000-0000-00006E110000}"/>
    <cellStyle name="Normal 13 3 3" xfId="1968" xr:uid="{00000000-0005-0000-0000-00006F110000}"/>
    <cellStyle name="Normal 13 3 3 2" xfId="3603" xr:uid="{00000000-0005-0000-0000-000070110000}"/>
    <cellStyle name="Normal 13 3 3 2 2" xfId="6881" xr:uid="{00000000-0005-0000-0000-000071110000}"/>
    <cellStyle name="Normal 13 3 3 3" xfId="3602" xr:uid="{00000000-0005-0000-0000-000072110000}"/>
    <cellStyle name="Normal 13 3 3 4" xfId="6880" xr:uid="{00000000-0005-0000-0000-000073110000}"/>
    <cellStyle name="Normal 13 3 4" xfId="3604" xr:uid="{00000000-0005-0000-0000-000074110000}"/>
    <cellStyle name="Normal 13 3 4 2" xfId="3605" xr:uid="{00000000-0005-0000-0000-000075110000}"/>
    <cellStyle name="Normal 13 3 4 2 2" xfId="6883" xr:uid="{00000000-0005-0000-0000-000076110000}"/>
    <cellStyle name="Normal 13 3 4 3" xfId="6882" xr:uid="{00000000-0005-0000-0000-000077110000}"/>
    <cellStyle name="Normal 13 3 5" xfId="3600" xr:uid="{00000000-0005-0000-0000-000078110000}"/>
    <cellStyle name="Normal 13 4" xfId="1634" xr:uid="{00000000-0005-0000-0000-000079110000}"/>
    <cellStyle name="Normal 13 4 2" xfId="3606" xr:uid="{00000000-0005-0000-0000-00007A110000}"/>
    <cellStyle name="Normal 13 5" xfId="1965" xr:uid="{00000000-0005-0000-0000-00007B110000}"/>
    <cellStyle name="Normal 13 5 2" xfId="6884" xr:uid="{00000000-0005-0000-0000-00007C110000}"/>
    <cellStyle name="Normal 13 6" xfId="1129" xr:uid="{00000000-0005-0000-0000-00007D110000}"/>
    <cellStyle name="Normal 13 7" xfId="6871" xr:uid="{00000000-0005-0000-0000-00007E110000}"/>
    <cellStyle name="Normal 14" xfId="798" xr:uid="{00000000-0005-0000-0000-00007F110000}"/>
    <cellStyle name="Normal 14 2" xfId="1131" xr:uid="{00000000-0005-0000-0000-000080110000}"/>
    <cellStyle name="Normal 14 2 2" xfId="3609" xr:uid="{00000000-0005-0000-0000-000081110000}"/>
    <cellStyle name="Normal 14 2 3" xfId="3610" xr:uid="{00000000-0005-0000-0000-000082110000}"/>
    <cellStyle name="Normal 14 2 4" xfId="3608" xr:uid="{00000000-0005-0000-0000-000083110000}"/>
    <cellStyle name="Normal 14 3" xfId="3611" xr:uid="{00000000-0005-0000-0000-000084110000}"/>
    <cellStyle name="Normal 14 3 2" xfId="3612" xr:uid="{00000000-0005-0000-0000-000085110000}"/>
    <cellStyle name="Normal 14 3 3" xfId="3613" xr:uid="{00000000-0005-0000-0000-000086110000}"/>
    <cellStyle name="Normal 14 4" xfId="3614" xr:uid="{00000000-0005-0000-0000-000087110000}"/>
    <cellStyle name="Normal 14 4 2" xfId="3615" xr:uid="{00000000-0005-0000-0000-000088110000}"/>
    <cellStyle name="Normal 14 5" xfId="3616" xr:uid="{00000000-0005-0000-0000-000089110000}"/>
    <cellStyle name="Normal 14 6" xfId="3617" xr:uid="{00000000-0005-0000-0000-00008A110000}"/>
    <cellStyle name="Normal 14 6 2" xfId="6886" xr:uid="{00000000-0005-0000-0000-00008B110000}"/>
    <cellStyle name="Normal 14 7" xfId="3607" xr:uid="{00000000-0005-0000-0000-00008C110000}"/>
    <cellStyle name="Normal 14 8" xfId="6885" xr:uid="{00000000-0005-0000-0000-00008D110000}"/>
    <cellStyle name="Normal 15" xfId="1132" xr:uid="{00000000-0005-0000-0000-00008E110000}"/>
    <cellStyle name="Normal 15 2" xfId="1321" xr:uid="{00000000-0005-0000-0000-00008F110000}"/>
    <cellStyle name="Normal 15 2 2" xfId="1639" xr:uid="{00000000-0005-0000-0000-000090110000}"/>
    <cellStyle name="Normal 15 2 2 2" xfId="6888" xr:uid="{00000000-0005-0000-0000-000091110000}"/>
    <cellStyle name="Normal 15 2 3" xfId="1970" xr:uid="{00000000-0005-0000-0000-000092110000}"/>
    <cellStyle name="Normal 15 2 4" xfId="6887" xr:uid="{00000000-0005-0000-0000-000093110000}"/>
    <cellStyle name="Normal 15 3" xfId="1638" xr:uid="{00000000-0005-0000-0000-000094110000}"/>
    <cellStyle name="Normal 15 3 2" xfId="3620" xr:uid="{00000000-0005-0000-0000-000095110000}"/>
    <cellStyle name="Normal 15 3 2 2" xfId="6890" xr:uid="{00000000-0005-0000-0000-000096110000}"/>
    <cellStyle name="Normal 15 3 3" xfId="3619" xr:uid="{00000000-0005-0000-0000-000097110000}"/>
    <cellStyle name="Normal 15 3 4" xfId="6889" xr:uid="{00000000-0005-0000-0000-000098110000}"/>
    <cellStyle name="Normal 15 4" xfId="1969" xr:uid="{00000000-0005-0000-0000-000099110000}"/>
    <cellStyle name="Normal 15 4 2" xfId="3621" xr:uid="{00000000-0005-0000-0000-00009A110000}"/>
    <cellStyle name="Normal 15 4 2 2" xfId="6892" xr:uid="{00000000-0005-0000-0000-00009B110000}"/>
    <cellStyle name="Normal 15 4 3" xfId="6891" xr:uid="{00000000-0005-0000-0000-00009C110000}"/>
    <cellStyle name="Normal 15 5" xfId="3622" xr:uid="{00000000-0005-0000-0000-00009D110000}"/>
    <cellStyle name="Normal 15 6" xfId="3618" xr:uid="{00000000-0005-0000-0000-00009E110000}"/>
    <cellStyle name="Normal 16" xfId="1133" xr:uid="{00000000-0005-0000-0000-00009F110000}"/>
    <cellStyle name="Normal 16 2" xfId="3623" xr:uid="{00000000-0005-0000-0000-0000A0110000}"/>
    <cellStyle name="Normal 16 2 2" xfId="3624" xr:uid="{00000000-0005-0000-0000-0000A1110000}"/>
    <cellStyle name="Normal 16 3" xfId="3625" xr:uid="{00000000-0005-0000-0000-0000A2110000}"/>
    <cellStyle name="Normal 17" xfId="801" xr:uid="{00000000-0005-0000-0000-0000A3110000}"/>
    <cellStyle name="Normal 17 2" xfId="1179" xr:uid="{00000000-0005-0000-0000-0000A4110000}"/>
    <cellStyle name="Normal 17 2 2" xfId="1641" xr:uid="{00000000-0005-0000-0000-0000A5110000}"/>
    <cellStyle name="Normal 17 2 2 2" xfId="3627" xr:uid="{00000000-0005-0000-0000-0000A6110000}"/>
    <cellStyle name="Normal 17 2 2 3" xfId="6895" xr:uid="{00000000-0005-0000-0000-0000A7110000}"/>
    <cellStyle name="Normal 17 2 3" xfId="1972" xr:uid="{00000000-0005-0000-0000-0000A8110000}"/>
    <cellStyle name="Normal 17 2 4" xfId="3626" xr:uid="{00000000-0005-0000-0000-0000A9110000}"/>
    <cellStyle name="Normal 17 2 5" xfId="6894" xr:uid="{00000000-0005-0000-0000-0000AA110000}"/>
    <cellStyle name="Normal 17 3" xfId="1640" xr:uid="{00000000-0005-0000-0000-0000AB110000}"/>
    <cellStyle name="Normal 17 3 2" xfId="3628" xr:uid="{00000000-0005-0000-0000-0000AC110000}"/>
    <cellStyle name="Normal 17 3 2 2" xfId="6897" xr:uid="{00000000-0005-0000-0000-0000AD110000}"/>
    <cellStyle name="Normal 17 3 3" xfId="6896" xr:uid="{00000000-0005-0000-0000-0000AE110000}"/>
    <cellStyle name="Normal 17 4" xfId="1971" xr:uid="{00000000-0005-0000-0000-0000AF110000}"/>
    <cellStyle name="Normal 17 4 2" xfId="6898" xr:uid="{00000000-0005-0000-0000-0000B0110000}"/>
    <cellStyle name="Normal 17 5" xfId="6893" xr:uid="{00000000-0005-0000-0000-0000B1110000}"/>
    <cellStyle name="Normal 18" xfId="1134" xr:uid="{00000000-0005-0000-0000-0000B2110000}"/>
    <cellStyle name="Normal 18 2" xfId="1322" xr:uid="{00000000-0005-0000-0000-0000B3110000}"/>
    <cellStyle name="Normal 18 2 2" xfId="1643" xr:uid="{00000000-0005-0000-0000-0000B4110000}"/>
    <cellStyle name="Normal 18 2 2 2" xfId="3630" xr:uid="{00000000-0005-0000-0000-0000B5110000}"/>
    <cellStyle name="Normal 18 2 2 3" xfId="6901" xr:uid="{00000000-0005-0000-0000-0000B6110000}"/>
    <cellStyle name="Normal 18 2 3" xfId="1974" xr:uid="{00000000-0005-0000-0000-0000B7110000}"/>
    <cellStyle name="Normal 18 2 4" xfId="3629" xr:uid="{00000000-0005-0000-0000-0000B8110000}"/>
    <cellStyle name="Normal 18 2 5" xfId="6900" xr:uid="{00000000-0005-0000-0000-0000B9110000}"/>
    <cellStyle name="Normal 18 3" xfId="1642" xr:uid="{00000000-0005-0000-0000-0000BA110000}"/>
    <cellStyle name="Normal 18 3 2" xfId="3631" xr:uid="{00000000-0005-0000-0000-0000BB110000}"/>
    <cellStyle name="Normal 18 3 2 2" xfId="6903" xr:uid="{00000000-0005-0000-0000-0000BC110000}"/>
    <cellStyle name="Normal 18 3 3" xfId="6902" xr:uid="{00000000-0005-0000-0000-0000BD110000}"/>
    <cellStyle name="Normal 18 4" xfId="1973" xr:uid="{00000000-0005-0000-0000-0000BE110000}"/>
    <cellStyle name="Normal 18 4 2" xfId="6904" xr:uid="{00000000-0005-0000-0000-0000BF110000}"/>
    <cellStyle name="Normal 18 5" xfId="6899" xr:uid="{00000000-0005-0000-0000-0000C0110000}"/>
    <cellStyle name="Normal 19" xfId="797" xr:uid="{00000000-0005-0000-0000-0000C1110000}"/>
    <cellStyle name="Normal 19 2" xfId="1644" xr:uid="{00000000-0005-0000-0000-0000C2110000}"/>
    <cellStyle name="Normal 19 2 2" xfId="3633" xr:uid="{00000000-0005-0000-0000-0000C3110000}"/>
    <cellStyle name="Normal 19 2 2 2" xfId="6907" xr:uid="{00000000-0005-0000-0000-0000C4110000}"/>
    <cellStyle name="Normal 19 2 3" xfId="3632" xr:uid="{00000000-0005-0000-0000-0000C5110000}"/>
    <cellStyle name="Normal 19 2 4" xfId="6906" xr:uid="{00000000-0005-0000-0000-0000C6110000}"/>
    <cellStyle name="Normal 19 3" xfId="1975" xr:uid="{00000000-0005-0000-0000-0000C7110000}"/>
    <cellStyle name="Normal 19 3 2" xfId="3634" xr:uid="{00000000-0005-0000-0000-0000C8110000}"/>
    <cellStyle name="Normal 19 3 2 2" xfId="6909" xr:uid="{00000000-0005-0000-0000-0000C9110000}"/>
    <cellStyle name="Normal 19 3 3" xfId="6908" xr:uid="{00000000-0005-0000-0000-0000CA110000}"/>
    <cellStyle name="Normal 19 4" xfId="3635" xr:uid="{00000000-0005-0000-0000-0000CB110000}"/>
    <cellStyle name="Normal 19 4 2" xfId="6910" xr:uid="{00000000-0005-0000-0000-0000CC110000}"/>
    <cellStyle name="Normal 19 5" xfId="6905" xr:uid="{00000000-0005-0000-0000-0000CD110000}"/>
    <cellStyle name="Normal 2" xfId="3" xr:uid="{00000000-0005-0000-0000-0000CE110000}"/>
    <cellStyle name="Normal 2 10" xfId="163" xr:uid="{00000000-0005-0000-0000-0000CF110000}"/>
    <cellStyle name="Normal 2 10 2" xfId="3638" xr:uid="{00000000-0005-0000-0000-0000D0110000}"/>
    <cellStyle name="Normal 2 10 3" xfId="3637" xr:uid="{00000000-0005-0000-0000-0000D1110000}"/>
    <cellStyle name="Normal 2 11" xfId="162" xr:uid="{00000000-0005-0000-0000-0000D2110000}"/>
    <cellStyle name="Normal 2 11 2" xfId="3639" xr:uid="{00000000-0005-0000-0000-0000D3110000}"/>
    <cellStyle name="Normal 2 12" xfId="3640" xr:uid="{00000000-0005-0000-0000-0000D4110000}"/>
    <cellStyle name="Normal 2 12 2" xfId="6912" xr:uid="{00000000-0005-0000-0000-0000D5110000}"/>
    <cellStyle name="Normal 2 13" xfId="3636" xr:uid="{00000000-0005-0000-0000-0000D6110000}"/>
    <cellStyle name="Normal 2 14" xfId="6911" xr:uid="{00000000-0005-0000-0000-0000D7110000}"/>
    <cellStyle name="Normal 2 2" xfId="9" xr:uid="{00000000-0005-0000-0000-0000D8110000}"/>
    <cellStyle name="Normal 2 2 2" xfId="164" xr:uid="{00000000-0005-0000-0000-0000D9110000}"/>
    <cellStyle name="Normal 2 2 2 2" xfId="165" xr:uid="{00000000-0005-0000-0000-0000DA110000}"/>
    <cellStyle name="Normal 2 2 2 2 2" xfId="3642" xr:uid="{00000000-0005-0000-0000-0000DB110000}"/>
    <cellStyle name="Normal 2 2 2 3" xfId="166" xr:uid="{00000000-0005-0000-0000-0000DC110000}"/>
    <cellStyle name="Normal 2 2 2 3 2" xfId="3643" xr:uid="{00000000-0005-0000-0000-0000DD110000}"/>
    <cellStyle name="Normal 2 2 3" xfId="167" xr:uid="{00000000-0005-0000-0000-0000DE110000}"/>
    <cellStyle name="Normal 2 2 3 2" xfId="3644" xr:uid="{00000000-0005-0000-0000-0000DF110000}"/>
    <cellStyle name="Normal 2 2 4" xfId="168" xr:uid="{00000000-0005-0000-0000-0000E0110000}"/>
    <cellStyle name="Normal 2 2 4 2" xfId="3645" xr:uid="{00000000-0005-0000-0000-0000E1110000}"/>
    <cellStyle name="Normal 2 2 5" xfId="331" xr:uid="{00000000-0005-0000-0000-0000E2110000}"/>
    <cellStyle name="Normal 2 2 5 2" xfId="2025" xr:uid="{00000000-0005-0000-0000-0000E3110000}"/>
    <cellStyle name="Normal 2 2 6" xfId="3641" xr:uid="{00000000-0005-0000-0000-0000E4110000}"/>
    <cellStyle name="Normal 2 3" xfId="169" xr:uid="{00000000-0005-0000-0000-0000E5110000}"/>
    <cellStyle name="Normal 2 3 2" xfId="170" xr:uid="{00000000-0005-0000-0000-0000E6110000}"/>
    <cellStyle name="Normal 2 3 2 2" xfId="171" xr:uid="{00000000-0005-0000-0000-0000E7110000}"/>
    <cellStyle name="Normal 2 3 2 2 2" xfId="3647" xr:uid="{00000000-0005-0000-0000-0000E8110000}"/>
    <cellStyle name="Normal 2 3 2 3" xfId="3648" xr:uid="{00000000-0005-0000-0000-0000E9110000}"/>
    <cellStyle name="Normal 2 3 3" xfId="172" xr:uid="{00000000-0005-0000-0000-0000EA110000}"/>
    <cellStyle name="Normal 2 3 3 2" xfId="3649" xr:uid="{00000000-0005-0000-0000-0000EB110000}"/>
    <cellStyle name="Normal 2 3 4" xfId="173" xr:uid="{00000000-0005-0000-0000-0000EC110000}"/>
    <cellStyle name="Normal 2 3 4 2" xfId="3650" xr:uid="{00000000-0005-0000-0000-0000ED110000}"/>
    <cellStyle name="Normal 2 3 5" xfId="3651" xr:uid="{00000000-0005-0000-0000-0000EE110000}"/>
    <cellStyle name="Normal 2 3 6" xfId="3652" xr:uid="{00000000-0005-0000-0000-0000EF110000}"/>
    <cellStyle name="Normal 2 3 7" xfId="3646" xr:uid="{00000000-0005-0000-0000-0000F0110000}"/>
    <cellStyle name="Normal 2 4" xfId="174" xr:uid="{00000000-0005-0000-0000-0000F1110000}"/>
    <cellStyle name="Normal 2 4 2" xfId="175" xr:uid="{00000000-0005-0000-0000-0000F2110000}"/>
    <cellStyle name="Normal 2 4 2 2" xfId="176" xr:uid="{00000000-0005-0000-0000-0000F3110000}"/>
    <cellStyle name="Normal 2 4 2 2 2" xfId="3654" xr:uid="{00000000-0005-0000-0000-0000F4110000}"/>
    <cellStyle name="Normal 2 4 2 3" xfId="3653" xr:uid="{00000000-0005-0000-0000-0000F5110000}"/>
    <cellStyle name="Normal 2 4 3" xfId="177" xr:uid="{00000000-0005-0000-0000-0000F6110000}"/>
    <cellStyle name="Normal 2 4 3 2" xfId="3655" xr:uid="{00000000-0005-0000-0000-0000F7110000}"/>
    <cellStyle name="Normal 2 4 4" xfId="178" xr:uid="{00000000-0005-0000-0000-0000F8110000}"/>
    <cellStyle name="Normal 2 4 4 2" xfId="3656" xr:uid="{00000000-0005-0000-0000-0000F9110000}"/>
    <cellStyle name="Normal 2 5" xfId="179" xr:uid="{00000000-0005-0000-0000-0000FA110000}"/>
    <cellStyle name="Normal 2 5 2" xfId="180" xr:uid="{00000000-0005-0000-0000-0000FB110000}"/>
    <cellStyle name="Normal 2 5 2 2" xfId="181" xr:uid="{00000000-0005-0000-0000-0000FC110000}"/>
    <cellStyle name="Normal 2 5 2 2 2" xfId="3658" xr:uid="{00000000-0005-0000-0000-0000FD110000}"/>
    <cellStyle name="Normal 2 5 2 3" xfId="3657" xr:uid="{00000000-0005-0000-0000-0000FE110000}"/>
    <cellStyle name="Normal 2 5 3" xfId="182" xr:uid="{00000000-0005-0000-0000-0000FF110000}"/>
    <cellStyle name="Normal 2 5 3 2" xfId="3659" xr:uid="{00000000-0005-0000-0000-000000120000}"/>
    <cellStyle name="Normal 2 5 4" xfId="183" xr:uid="{00000000-0005-0000-0000-000001120000}"/>
    <cellStyle name="Normal 2 5 4 2" xfId="3660" xr:uid="{00000000-0005-0000-0000-000002120000}"/>
    <cellStyle name="Normal 2 6" xfId="184" xr:uid="{00000000-0005-0000-0000-000003120000}"/>
    <cellStyle name="Normal 2 6 2" xfId="3661" xr:uid="{00000000-0005-0000-0000-000004120000}"/>
    <cellStyle name="Normal 2 6 2 2" xfId="3662" xr:uid="{00000000-0005-0000-0000-000005120000}"/>
    <cellStyle name="Normal 2 6 3" xfId="3663" xr:uid="{00000000-0005-0000-0000-000006120000}"/>
    <cellStyle name="Normal 2 6 4" xfId="3664" xr:uid="{00000000-0005-0000-0000-000007120000}"/>
    <cellStyle name="Normal 2 6 5" xfId="3665" xr:uid="{00000000-0005-0000-0000-000008120000}"/>
    <cellStyle name="Normal 2 7" xfId="185" xr:uid="{00000000-0005-0000-0000-000009120000}"/>
    <cellStyle name="Normal 2 7 2" xfId="186" xr:uid="{00000000-0005-0000-0000-00000A120000}"/>
    <cellStyle name="Normal 2 7 2 2" xfId="187" xr:uid="{00000000-0005-0000-0000-00000B120000}"/>
    <cellStyle name="Normal 2 7 2 2 2" xfId="3668" xr:uid="{00000000-0005-0000-0000-00000C120000}"/>
    <cellStyle name="Normal 2 7 2 3" xfId="3667" xr:uid="{00000000-0005-0000-0000-00000D120000}"/>
    <cellStyle name="Normal 2 7 3" xfId="188" xr:uid="{00000000-0005-0000-0000-00000E120000}"/>
    <cellStyle name="Normal 2 7 3 2" xfId="3669" xr:uid="{00000000-0005-0000-0000-00000F120000}"/>
    <cellStyle name="Normal 2 7 4" xfId="3666" xr:uid="{00000000-0005-0000-0000-000010120000}"/>
    <cellStyle name="Normal 2 8" xfId="189" xr:uid="{00000000-0005-0000-0000-000011120000}"/>
    <cellStyle name="Normal 2 8 2" xfId="190" xr:uid="{00000000-0005-0000-0000-000012120000}"/>
    <cellStyle name="Normal 2 8 2 2" xfId="3671" xr:uid="{00000000-0005-0000-0000-000013120000}"/>
    <cellStyle name="Normal 2 8 3" xfId="3670" xr:uid="{00000000-0005-0000-0000-000014120000}"/>
    <cellStyle name="Normal 2 9" xfId="191" xr:uid="{00000000-0005-0000-0000-000015120000}"/>
    <cellStyle name="Normal 2 9 2" xfId="3672" xr:uid="{00000000-0005-0000-0000-000016120000}"/>
    <cellStyle name="Normal 20" xfId="1177" xr:uid="{00000000-0005-0000-0000-000017120000}"/>
    <cellStyle name="Normal 20 2" xfId="1645" xr:uid="{00000000-0005-0000-0000-000018120000}"/>
    <cellStyle name="Normal 20 2 2" xfId="3675" xr:uid="{00000000-0005-0000-0000-000019120000}"/>
    <cellStyle name="Normal 20 2 3" xfId="3674" xr:uid="{00000000-0005-0000-0000-00001A120000}"/>
    <cellStyle name="Normal 20 3" xfId="1976" xr:uid="{00000000-0005-0000-0000-00001B120000}"/>
    <cellStyle name="Normal 20 3 2" xfId="3676" xr:uid="{00000000-0005-0000-0000-00001C120000}"/>
    <cellStyle name="Normal 20 4" xfId="3673" xr:uid="{00000000-0005-0000-0000-00001D120000}"/>
    <cellStyle name="Normal 21" xfId="1338" xr:uid="{00000000-0005-0000-0000-00001E120000}"/>
    <cellStyle name="Normal 21 2" xfId="1646" xr:uid="{00000000-0005-0000-0000-00001F120000}"/>
    <cellStyle name="Normal 21 2 2" xfId="3679" xr:uid="{00000000-0005-0000-0000-000020120000}"/>
    <cellStyle name="Normal 21 2 3" xfId="3678" xr:uid="{00000000-0005-0000-0000-000021120000}"/>
    <cellStyle name="Normal 21 3" xfId="1977" xr:uid="{00000000-0005-0000-0000-000022120000}"/>
    <cellStyle name="Normal 21 3 2" xfId="3680" xr:uid="{00000000-0005-0000-0000-000023120000}"/>
    <cellStyle name="Normal 21 4" xfId="3681" xr:uid="{00000000-0005-0000-0000-000024120000}"/>
    <cellStyle name="Normal 21 5" xfId="3682" xr:uid="{00000000-0005-0000-0000-000025120000}"/>
    <cellStyle name="Normal 21 6" xfId="3677" xr:uid="{00000000-0005-0000-0000-000026120000}"/>
    <cellStyle name="Normal 22" xfId="1351" xr:uid="{00000000-0005-0000-0000-000027120000}"/>
    <cellStyle name="Normal 22 2" xfId="1647" xr:uid="{00000000-0005-0000-0000-000028120000}"/>
    <cellStyle name="Normal 22 2 2" xfId="3684" xr:uid="{00000000-0005-0000-0000-000029120000}"/>
    <cellStyle name="Normal 22 3" xfId="1978" xr:uid="{00000000-0005-0000-0000-00002A120000}"/>
    <cellStyle name="Normal 22 3 2" xfId="3685" xr:uid="{00000000-0005-0000-0000-00002B120000}"/>
    <cellStyle name="Normal 22 4" xfId="3686" xr:uid="{00000000-0005-0000-0000-00002C120000}"/>
    <cellStyle name="Normal 22 5" xfId="3683" xr:uid="{00000000-0005-0000-0000-00002D120000}"/>
    <cellStyle name="Normal 23" xfId="1353" xr:uid="{00000000-0005-0000-0000-00002E120000}"/>
    <cellStyle name="Normal 23 2" xfId="1684" xr:uid="{00000000-0005-0000-0000-00002F120000}"/>
    <cellStyle name="Normal 23 2 2" xfId="3688" xr:uid="{00000000-0005-0000-0000-000030120000}"/>
    <cellStyle name="Normal 23 3" xfId="3687" xr:uid="{00000000-0005-0000-0000-000031120000}"/>
    <cellStyle name="Normal 24" xfId="1683" xr:uid="{00000000-0005-0000-0000-000032120000}"/>
    <cellStyle name="Normal 24 2" xfId="3690" xr:uid="{00000000-0005-0000-0000-000033120000}"/>
    <cellStyle name="Normal 24 3" xfId="3689" xr:uid="{00000000-0005-0000-0000-000034120000}"/>
    <cellStyle name="Normal 25" xfId="2010" xr:uid="{00000000-0005-0000-0000-000035120000}"/>
    <cellStyle name="Normal 25 2" xfId="3692" xr:uid="{00000000-0005-0000-0000-000036120000}"/>
    <cellStyle name="Normal 25 3" xfId="3691" xr:uid="{00000000-0005-0000-0000-000037120000}"/>
    <cellStyle name="Normal 26" xfId="796" xr:uid="{00000000-0005-0000-0000-000038120000}"/>
    <cellStyle name="Normal 26 2" xfId="3694" xr:uid="{00000000-0005-0000-0000-000039120000}"/>
    <cellStyle name="Normal 26 2 2" xfId="6914" xr:uid="{00000000-0005-0000-0000-00003A120000}"/>
    <cellStyle name="Normal 26 3" xfId="3693" xr:uid="{00000000-0005-0000-0000-00003B120000}"/>
    <cellStyle name="Normal 26 4" xfId="6913" xr:uid="{00000000-0005-0000-0000-00003C120000}"/>
    <cellStyle name="Normal 27" xfId="3695" xr:uid="{00000000-0005-0000-0000-00003D120000}"/>
    <cellStyle name="Normal 27 2" xfId="3696" xr:uid="{00000000-0005-0000-0000-00003E120000}"/>
    <cellStyle name="Normal 27 2 2" xfId="6916" xr:uid="{00000000-0005-0000-0000-00003F120000}"/>
    <cellStyle name="Normal 27 3" xfId="6915" xr:uid="{00000000-0005-0000-0000-000040120000}"/>
    <cellStyle name="Normal 28" xfId="3697" xr:uid="{00000000-0005-0000-0000-000041120000}"/>
    <cellStyle name="Normal 28 2" xfId="6917" xr:uid="{00000000-0005-0000-0000-000042120000}"/>
    <cellStyle name="Normal 29" xfId="3698" xr:uid="{00000000-0005-0000-0000-000043120000}"/>
    <cellStyle name="Normal 29 2" xfId="6918" xr:uid="{00000000-0005-0000-0000-000044120000}"/>
    <cellStyle name="Normal 3" xfId="12" xr:uid="{00000000-0005-0000-0000-000045120000}"/>
    <cellStyle name="Normal 3 10" xfId="280" xr:uid="{00000000-0005-0000-0000-000046120000}"/>
    <cellStyle name="Normal 3 11" xfId="1135" xr:uid="{00000000-0005-0000-0000-000047120000}"/>
    <cellStyle name="Normal 3 12" xfId="6919" xr:uid="{00000000-0005-0000-0000-000048120000}"/>
    <cellStyle name="Normal 3 2" xfId="192" xr:uid="{00000000-0005-0000-0000-000049120000}"/>
    <cellStyle name="Normal 3 2 2" xfId="193" xr:uid="{00000000-0005-0000-0000-00004A120000}"/>
    <cellStyle name="Normal 3 2 2 2" xfId="391" xr:uid="{00000000-0005-0000-0000-00004B120000}"/>
    <cellStyle name="Normal 3 2 2 2 2" xfId="556" xr:uid="{00000000-0005-0000-0000-00004C120000}"/>
    <cellStyle name="Normal 3 2 2 2 3" xfId="1650" xr:uid="{00000000-0005-0000-0000-00004D120000}"/>
    <cellStyle name="Normal 3 2 2 2 4" xfId="3699" xr:uid="{00000000-0005-0000-0000-00004E120000}"/>
    <cellStyle name="Normal 3 2 2 3" xfId="495" xr:uid="{00000000-0005-0000-0000-00004F120000}"/>
    <cellStyle name="Normal 3 2 2 3 2" xfId="1981" xr:uid="{00000000-0005-0000-0000-000050120000}"/>
    <cellStyle name="Normal 3 2 2 4" xfId="329" xr:uid="{00000000-0005-0000-0000-000051120000}"/>
    <cellStyle name="Normal 3 2 2 5" xfId="1324" xr:uid="{00000000-0005-0000-0000-000052120000}"/>
    <cellStyle name="Normal 3 2 3" xfId="360" xr:uid="{00000000-0005-0000-0000-000053120000}"/>
    <cellStyle name="Normal 3 2 3 2" xfId="525" xr:uid="{00000000-0005-0000-0000-000054120000}"/>
    <cellStyle name="Normal 3 2 3 2 2" xfId="3702" xr:uid="{00000000-0005-0000-0000-000055120000}"/>
    <cellStyle name="Normal 3 2 3 2 2 2" xfId="6921" xr:uid="{00000000-0005-0000-0000-000056120000}"/>
    <cellStyle name="Normal 3 2 3 2 3" xfId="3701" xr:uid="{00000000-0005-0000-0000-000057120000}"/>
    <cellStyle name="Normal 3 2 3 2 4" xfId="6920" xr:uid="{00000000-0005-0000-0000-000058120000}"/>
    <cellStyle name="Normal 3 2 3 3" xfId="1649" xr:uid="{00000000-0005-0000-0000-000059120000}"/>
    <cellStyle name="Normal 3 2 3 3 2" xfId="3704" xr:uid="{00000000-0005-0000-0000-00005A120000}"/>
    <cellStyle name="Normal 3 2 3 3 2 2" xfId="6923" xr:uid="{00000000-0005-0000-0000-00005B120000}"/>
    <cellStyle name="Normal 3 2 3 3 3" xfId="3703" xr:uid="{00000000-0005-0000-0000-00005C120000}"/>
    <cellStyle name="Normal 3 2 3 3 4" xfId="6922" xr:uid="{00000000-0005-0000-0000-00005D120000}"/>
    <cellStyle name="Normal 3 2 3 4" xfId="3705" xr:uid="{00000000-0005-0000-0000-00005E120000}"/>
    <cellStyle name="Normal 3 2 3 4 2" xfId="3706" xr:uid="{00000000-0005-0000-0000-00005F120000}"/>
    <cellStyle name="Normal 3 2 3 4 2 2" xfId="6925" xr:uid="{00000000-0005-0000-0000-000060120000}"/>
    <cellStyle name="Normal 3 2 3 4 3" xfId="6924" xr:uid="{00000000-0005-0000-0000-000061120000}"/>
    <cellStyle name="Normal 3 2 3 5" xfId="3707" xr:uid="{00000000-0005-0000-0000-000062120000}"/>
    <cellStyle name="Normal 3 2 3 6" xfId="3700" xr:uid="{00000000-0005-0000-0000-000063120000}"/>
    <cellStyle name="Normal 3 2 4" xfId="464" xr:uid="{00000000-0005-0000-0000-000064120000}"/>
    <cellStyle name="Normal 3 2 4 2" xfId="1980" xr:uid="{00000000-0005-0000-0000-000065120000}"/>
    <cellStyle name="Normal 3 2 4 2 2" xfId="3709" xr:uid="{00000000-0005-0000-0000-000066120000}"/>
    <cellStyle name="Normal 3 2 4 3" xfId="3708" xr:uid="{00000000-0005-0000-0000-000067120000}"/>
    <cellStyle name="Normal 3 2 5" xfId="296" xr:uid="{00000000-0005-0000-0000-000068120000}"/>
    <cellStyle name="Normal 3 2 6" xfId="1136" xr:uid="{00000000-0005-0000-0000-000069120000}"/>
    <cellStyle name="Normal 3 3" xfId="194" xr:uid="{00000000-0005-0000-0000-00006A120000}"/>
    <cellStyle name="Normal 3 3 2" xfId="375" xr:uid="{00000000-0005-0000-0000-00006B120000}"/>
    <cellStyle name="Normal 3 3 2 2" xfId="540" xr:uid="{00000000-0005-0000-0000-00006C120000}"/>
    <cellStyle name="Normal 3 3 2 3" xfId="1651" xr:uid="{00000000-0005-0000-0000-00006D120000}"/>
    <cellStyle name="Normal 3 3 2 4" xfId="3710" xr:uid="{00000000-0005-0000-0000-00006E120000}"/>
    <cellStyle name="Normal 3 3 3" xfId="479" xr:uid="{00000000-0005-0000-0000-00006F120000}"/>
    <cellStyle name="Normal 3 3 3 2" xfId="1982" xr:uid="{00000000-0005-0000-0000-000070120000}"/>
    <cellStyle name="Normal 3 3 3 3" xfId="3711" xr:uid="{00000000-0005-0000-0000-000071120000}"/>
    <cellStyle name="Normal 3 3 4" xfId="313" xr:uid="{00000000-0005-0000-0000-000072120000}"/>
    <cellStyle name="Normal 3 3 4 2" xfId="3712" xr:uid="{00000000-0005-0000-0000-000073120000}"/>
    <cellStyle name="Normal 3 3 5" xfId="1323" xr:uid="{00000000-0005-0000-0000-000074120000}"/>
    <cellStyle name="Normal 3 3 5 2" xfId="3713" xr:uid="{00000000-0005-0000-0000-000075120000}"/>
    <cellStyle name="Normal 3 4" xfId="195" xr:uid="{00000000-0005-0000-0000-000076120000}"/>
    <cellStyle name="Normal 3 4 2" xfId="196" xr:uid="{00000000-0005-0000-0000-000077120000}"/>
    <cellStyle name="Normal 3 4 2 2" xfId="564" xr:uid="{00000000-0005-0000-0000-000078120000}"/>
    <cellStyle name="Normal 3 4 3" xfId="562" xr:uid="{00000000-0005-0000-0000-000079120000}"/>
    <cellStyle name="Normal 3 4 4" xfId="1648" xr:uid="{00000000-0005-0000-0000-00007A120000}"/>
    <cellStyle name="Normal 3 4 5" xfId="3714" xr:uid="{00000000-0005-0000-0000-00007B120000}"/>
    <cellStyle name="Normal 3 5" xfId="197" xr:uid="{00000000-0005-0000-0000-00007C120000}"/>
    <cellStyle name="Normal 3 5 2" xfId="509" xr:uid="{00000000-0005-0000-0000-00007D120000}"/>
    <cellStyle name="Normal 3 5 2 2" xfId="3717" xr:uid="{00000000-0005-0000-0000-00007E120000}"/>
    <cellStyle name="Normal 3 5 2 2 2" xfId="6927" xr:uid="{00000000-0005-0000-0000-00007F120000}"/>
    <cellStyle name="Normal 3 5 2 3" xfId="3716" xr:uid="{00000000-0005-0000-0000-000080120000}"/>
    <cellStyle name="Normal 3 5 2 4" xfId="6926" xr:uid="{00000000-0005-0000-0000-000081120000}"/>
    <cellStyle name="Normal 3 5 3" xfId="344" xr:uid="{00000000-0005-0000-0000-000082120000}"/>
    <cellStyle name="Normal 3 5 3 2" xfId="3719" xr:uid="{00000000-0005-0000-0000-000083120000}"/>
    <cellStyle name="Normal 3 5 3 2 2" xfId="6929" xr:uid="{00000000-0005-0000-0000-000084120000}"/>
    <cellStyle name="Normal 3 5 3 3" xfId="3718" xr:uid="{00000000-0005-0000-0000-000085120000}"/>
    <cellStyle name="Normal 3 5 3 4" xfId="6928" xr:uid="{00000000-0005-0000-0000-000086120000}"/>
    <cellStyle name="Normal 3 5 4" xfId="1979" xr:uid="{00000000-0005-0000-0000-000087120000}"/>
    <cellStyle name="Normal 3 5 4 2" xfId="3720" xr:uid="{00000000-0005-0000-0000-000088120000}"/>
    <cellStyle name="Normal 3 5 4 2 2" xfId="6931" xr:uid="{00000000-0005-0000-0000-000089120000}"/>
    <cellStyle name="Normal 3 5 4 3" xfId="6930" xr:uid="{00000000-0005-0000-0000-00008A120000}"/>
    <cellStyle name="Normal 3 5 5" xfId="3715" xr:uid="{00000000-0005-0000-0000-00008B120000}"/>
    <cellStyle name="Normal 3 6" xfId="198" xr:uid="{00000000-0005-0000-0000-00008C120000}"/>
    <cellStyle name="Normal 3 6 2" xfId="447" xr:uid="{00000000-0005-0000-0000-00008D120000}"/>
    <cellStyle name="Normal 3 6 3" xfId="3721" xr:uid="{00000000-0005-0000-0000-00008E120000}"/>
    <cellStyle name="Normal 3 7" xfId="558" xr:uid="{00000000-0005-0000-0000-00008F120000}"/>
    <cellStyle name="Normal 3 7 2" xfId="565" xr:uid="{00000000-0005-0000-0000-000090120000}"/>
    <cellStyle name="Normal 3 7 3" xfId="3722" xr:uid="{00000000-0005-0000-0000-000091120000}"/>
    <cellStyle name="Normal 3 8" xfId="559" xr:uid="{00000000-0005-0000-0000-000092120000}"/>
    <cellStyle name="Normal 3 8 2" xfId="566" xr:uid="{00000000-0005-0000-0000-000093120000}"/>
    <cellStyle name="Normal 3 8 3" xfId="3723" xr:uid="{00000000-0005-0000-0000-000094120000}"/>
    <cellStyle name="Normal 3 8 4" xfId="6932" xr:uid="{00000000-0005-0000-0000-000095120000}"/>
    <cellStyle name="Normal 3 9" xfId="560" xr:uid="{00000000-0005-0000-0000-000096120000}"/>
    <cellStyle name="Normal 30" xfId="3724" xr:uid="{00000000-0005-0000-0000-000097120000}"/>
    <cellStyle name="Normal 30 2" xfId="6933" xr:uid="{00000000-0005-0000-0000-000098120000}"/>
    <cellStyle name="Normal 31" xfId="5686" xr:uid="{00000000-0005-0000-0000-000099120000}"/>
    <cellStyle name="Normal 32" xfId="7059" xr:uid="{00000000-0005-0000-0000-00009A120000}"/>
    <cellStyle name="Normal 33" xfId="7060" xr:uid="{00000000-0005-0000-0000-00009B120000}"/>
    <cellStyle name="Normal 34" xfId="7061" xr:uid="{00000000-0005-0000-0000-00009C120000}"/>
    <cellStyle name="Normal 35" xfId="7075" xr:uid="{00000000-0005-0000-0000-00009D120000}"/>
    <cellStyle name="Normal 36" xfId="7089" xr:uid="{00000000-0005-0000-0000-00009E120000}"/>
    <cellStyle name="Normal 4" xfId="15" xr:uid="{00000000-0005-0000-0000-00009F120000}"/>
    <cellStyle name="Normal 4 10" xfId="3725" xr:uid="{00000000-0005-0000-0000-0000A0120000}"/>
    <cellStyle name="Normal 4 11" xfId="6934" xr:uid="{00000000-0005-0000-0000-0000A1120000}"/>
    <cellStyle name="Normal 4 2" xfId="199" xr:uid="{00000000-0005-0000-0000-0000A2120000}"/>
    <cellStyle name="Normal 4 2 2" xfId="563" xr:uid="{00000000-0005-0000-0000-0000A3120000}"/>
    <cellStyle name="Normal 4 2 2 2" xfId="3727" xr:uid="{00000000-0005-0000-0000-0000A4120000}"/>
    <cellStyle name="Normal 4 2 2 3" xfId="3728" xr:uid="{00000000-0005-0000-0000-0000A5120000}"/>
    <cellStyle name="Normal 4 2 2 4" xfId="3729" xr:uid="{00000000-0005-0000-0000-0000A6120000}"/>
    <cellStyle name="Normal 4 2 2 5" xfId="3726" xr:uid="{00000000-0005-0000-0000-0000A7120000}"/>
    <cellStyle name="Normal 4 2 3" xfId="449" xr:uid="{00000000-0005-0000-0000-0000A8120000}"/>
    <cellStyle name="Normal 4 2 3 2" xfId="3730" xr:uid="{00000000-0005-0000-0000-0000A9120000}"/>
    <cellStyle name="Normal 4 2 4" xfId="3731" xr:uid="{00000000-0005-0000-0000-0000AA120000}"/>
    <cellStyle name="Normal 4 2 4 2" xfId="3732" xr:uid="{00000000-0005-0000-0000-0000AB120000}"/>
    <cellStyle name="Normal 4 3" xfId="200" xr:uid="{00000000-0005-0000-0000-0000AC120000}"/>
    <cellStyle name="Normal 4 3 2" xfId="201" xr:uid="{00000000-0005-0000-0000-0000AD120000}"/>
    <cellStyle name="Normal 4 3 2 2" xfId="3733" xr:uid="{00000000-0005-0000-0000-0000AE120000}"/>
    <cellStyle name="Normal 4 3 3" xfId="202" xr:uid="{00000000-0005-0000-0000-0000AF120000}"/>
    <cellStyle name="Normal 4 3 3 2" xfId="3734" xr:uid="{00000000-0005-0000-0000-0000B0120000}"/>
    <cellStyle name="Normal 4 3 4" xfId="3735" xr:uid="{00000000-0005-0000-0000-0000B1120000}"/>
    <cellStyle name="Normal 4 4" xfId="203" xr:uid="{00000000-0005-0000-0000-0000B2120000}"/>
    <cellStyle name="Normal 4 4 2" xfId="3737" xr:uid="{00000000-0005-0000-0000-0000B3120000}"/>
    <cellStyle name="Normal 4 4 3" xfId="3736" xr:uid="{00000000-0005-0000-0000-0000B4120000}"/>
    <cellStyle name="Normal 4 5" xfId="204" xr:uid="{00000000-0005-0000-0000-0000B5120000}"/>
    <cellStyle name="Normal 4 5 2" xfId="3738" xr:uid="{00000000-0005-0000-0000-0000B6120000}"/>
    <cellStyle name="Normal 4 6" xfId="3739" xr:uid="{00000000-0005-0000-0000-0000B7120000}"/>
    <cellStyle name="Normal 4 6 2" xfId="3740" xr:uid="{00000000-0005-0000-0000-0000B8120000}"/>
    <cellStyle name="Normal 4 6 2 2" xfId="3741" xr:uid="{00000000-0005-0000-0000-0000B9120000}"/>
    <cellStyle name="Normal 4 6 3" xfId="3742" xr:uid="{00000000-0005-0000-0000-0000BA120000}"/>
    <cellStyle name="Normal 4 6 4" xfId="3743" xr:uid="{00000000-0005-0000-0000-0000BB120000}"/>
    <cellStyle name="Normal 4 7" xfId="3744" xr:uid="{00000000-0005-0000-0000-0000BC120000}"/>
    <cellStyle name="Normal 4 7 2" xfId="3745" xr:uid="{00000000-0005-0000-0000-0000BD120000}"/>
    <cellStyle name="Normal 4 8" xfId="3746" xr:uid="{00000000-0005-0000-0000-0000BE120000}"/>
    <cellStyle name="Normal 4 8 2" xfId="7056" xr:uid="{00000000-0005-0000-0000-0000BF120000}"/>
    <cellStyle name="Normal 4 9" xfId="3747" xr:uid="{00000000-0005-0000-0000-0000C0120000}"/>
    <cellStyle name="Normal 4 9 2" xfId="6935" xr:uid="{00000000-0005-0000-0000-0000C1120000}"/>
    <cellStyle name="Normal 5" xfId="5" xr:uid="{00000000-0005-0000-0000-0000C2120000}"/>
    <cellStyle name="Normal 5 10" xfId="3749" xr:uid="{00000000-0005-0000-0000-0000C3120000}"/>
    <cellStyle name="Normal 5 10 2" xfId="6937" xr:uid="{00000000-0005-0000-0000-0000C4120000}"/>
    <cellStyle name="Normal 5 11" xfId="3748" xr:uid="{00000000-0005-0000-0000-0000C5120000}"/>
    <cellStyle name="Normal 5 12" xfId="6936" xr:uid="{00000000-0005-0000-0000-0000C6120000}"/>
    <cellStyle name="Normal 5 2" xfId="20" xr:uid="{00000000-0005-0000-0000-0000C7120000}"/>
    <cellStyle name="Normal 5 2 2" xfId="377" xr:uid="{00000000-0005-0000-0000-0000C8120000}"/>
    <cellStyle name="Normal 5 2 2 2" xfId="542" xr:uid="{00000000-0005-0000-0000-0000C9120000}"/>
    <cellStyle name="Normal 5 2 2 2 2" xfId="3751" xr:uid="{00000000-0005-0000-0000-0000CA120000}"/>
    <cellStyle name="Normal 5 2 2 3" xfId="3752" xr:uid="{00000000-0005-0000-0000-0000CB120000}"/>
    <cellStyle name="Normal 5 2 2 3 2" xfId="3753" xr:uid="{00000000-0005-0000-0000-0000CC120000}"/>
    <cellStyle name="Normal 5 2 2 4" xfId="3754" xr:uid="{00000000-0005-0000-0000-0000CD120000}"/>
    <cellStyle name="Normal 5 2 2 5" xfId="3750" xr:uid="{00000000-0005-0000-0000-0000CE120000}"/>
    <cellStyle name="Normal 5 2 3" xfId="481" xr:uid="{00000000-0005-0000-0000-0000CF120000}"/>
    <cellStyle name="Normal 5 2 3 2" xfId="3756" xr:uid="{00000000-0005-0000-0000-0000D0120000}"/>
    <cellStyle name="Normal 5 2 3 2 2" xfId="3757" xr:uid="{00000000-0005-0000-0000-0000D1120000}"/>
    <cellStyle name="Normal 5 2 3 3" xfId="3758" xr:uid="{00000000-0005-0000-0000-0000D2120000}"/>
    <cellStyle name="Normal 5 2 3 4" xfId="3755" xr:uid="{00000000-0005-0000-0000-0000D3120000}"/>
    <cellStyle name="Normal 5 2 4" xfId="315" xr:uid="{00000000-0005-0000-0000-0000D4120000}"/>
    <cellStyle name="Normal 5 2 4 2" xfId="3760" xr:uid="{00000000-0005-0000-0000-0000D5120000}"/>
    <cellStyle name="Normal 5 2 4 3" xfId="3759" xr:uid="{00000000-0005-0000-0000-0000D6120000}"/>
    <cellStyle name="Normal 5 2 5" xfId="3761" xr:uid="{00000000-0005-0000-0000-0000D7120000}"/>
    <cellStyle name="Normal 5 2 6" xfId="3762" xr:uid="{00000000-0005-0000-0000-0000D8120000}"/>
    <cellStyle name="Normal 5 2 7" xfId="205" xr:uid="{00000000-0005-0000-0000-0000D9120000}"/>
    <cellStyle name="Normal 5 3" xfId="346" xr:uid="{00000000-0005-0000-0000-0000DA120000}"/>
    <cellStyle name="Normal 5 3 2" xfId="511" xr:uid="{00000000-0005-0000-0000-0000DB120000}"/>
    <cellStyle name="Normal 5 3 2 2" xfId="3764" xr:uid="{00000000-0005-0000-0000-0000DC120000}"/>
    <cellStyle name="Normal 5 3 3" xfId="3765" xr:uid="{00000000-0005-0000-0000-0000DD120000}"/>
    <cellStyle name="Normal 5 3 4" xfId="3766" xr:uid="{00000000-0005-0000-0000-0000DE120000}"/>
    <cellStyle name="Normal 5 3 5" xfId="3763" xr:uid="{00000000-0005-0000-0000-0000DF120000}"/>
    <cellStyle name="Normal 5 4" xfId="450" xr:uid="{00000000-0005-0000-0000-0000E0120000}"/>
    <cellStyle name="Normal 5 4 2" xfId="3768" xr:uid="{00000000-0005-0000-0000-0000E1120000}"/>
    <cellStyle name="Normal 5 4 3" xfId="3769" xr:uid="{00000000-0005-0000-0000-0000E2120000}"/>
    <cellStyle name="Normal 5 4 3 2" xfId="3770" xr:uid="{00000000-0005-0000-0000-0000E3120000}"/>
    <cellStyle name="Normal 5 4 4" xfId="3771" xr:uid="{00000000-0005-0000-0000-0000E4120000}"/>
    <cellStyle name="Normal 5 4 5" xfId="3767" xr:uid="{00000000-0005-0000-0000-0000E5120000}"/>
    <cellStyle name="Normal 5 5" xfId="282" xr:uid="{00000000-0005-0000-0000-0000E6120000}"/>
    <cellStyle name="Normal 5 5 2" xfId="3773" xr:uid="{00000000-0005-0000-0000-0000E7120000}"/>
    <cellStyle name="Normal 5 5 2 2" xfId="3774" xr:uid="{00000000-0005-0000-0000-0000E8120000}"/>
    <cellStyle name="Normal 5 5 3" xfId="3775" xr:uid="{00000000-0005-0000-0000-0000E9120000}"/>
    <cellStyle name="Normal 5 5 4" xfId="3772" xr:uid="{00000000-0005-0000-0000-0000EA120000}"/>
    <cellStyle name="Normal 5 6" xfId="1137" xr:uid="{00000000-0005-0000-0000-0000EB120000}"/>
    <cellStyle name="Normal 5 6 2" xfId="3777" xr:uid="{00000000-0005-0000-0000-0000EC120000}"/>
    <cellStyle name="Normal 5 6 3" xfId="3776" xr:uid="{00000000-0005-0000-0000-0000ED120000}"/>
    <cellStyle name="Normal 5 7" xfId="3778" xr:uid="{00000000-0005-0000-0000-0000EE120000}"/>
    <cellStyle name="Normal 5 7 2" xfId="3779" xr:uid="{00000000-0005-0000-0000-0000EF120000}"/>
    <cellStyle name="Normal 5 7 3" xfId="3780" xr:uid="{00000000-0005-0000-0000-0000F0120000}"/>
    <cellStyle name="Normal 5 8" xfId="3781" xr:uid="{00000000-0005-0000-0000-0000F1120000}"/>
    <cellStyle name="Normal 5 8 2" xfId="3782" xr:uid="{00000000-0005-0000-0000-0000F2120000}"/>
    <cellStyle name="Normal 5 8 2 2" xfId="3783" xr:uid="{00000000-0005-0000-0000-0000F3120000}"/>
    <cellStyle name="Normal 5 8 3" xfId="3784" xr:uid="{00000000-0005-0000-0000-0000F4120000}"/>
    <cellStyle name="Normal 5 9" xfId="3785" xr:uid="{00000000-0005-0000-0000-0000F5120000}"/>
    <cellStyle name="Normal 6" xfId="18" xr:uid="{00000000-0005-0000-0000-0000F6120000}"/>
    <cellStyle name="Normal 6 10" xfId="6938" xr:uid="{00000000-0005-0000-0000-0000F7120000}"/>
    <cellStyle name="Normal 6 11" xfId="206" xr:uid="{00000000-0005-0000-0000-0000F8120000}"/>
    <cellStyle name="Normal 6 2" xfId="207" xr:uid="{00000000-0005-0000-0000-0000F9120000}"/>
    <cellStyle name="Normal 6 2 2" xfId="208" xr:uid="{00000000-0005-0000-0000-0000FA120000}"/>
    <cellStyle name="Normal 6 2 3" xfId="209" xr:uid="{00000000-0005-0000-0000-0000FB120000}"/>
    <cellStyle name="Normal 6 2 3 2" xfId="3788" xr:uid="{00000000-0005-0000-0000-0000FC120000}"/>
    <cellStyle name="Normal 6 2 4" xfId="3787" xr:uid="{00000000-0005-0000-0000-0000FD120000}"/>
    <cellStyle name="Normal 6 3" xfId="210" xr:uid="{00000000-0005-0000-0000-0000FE120000}"/>
    <cellStyle name="Normal 6 3 2" xfId="3789" xr:uid="{00000000-0005-0000-0000-0000FF120000}"/>
    <cellStyle name="Normal 6 4" xfId="211" xr:uid="{00000000-0005-0000-0000-000000130000}"/>
    <cellStyle name="Normal 6 4 2" xfId="3790" xr:uid="{00000000-0005-0000-0000-000001130000}"/>
    <cellStyle name="Normal 6 5" xfId="312" xr:uid="{00000000-0005-0000-0000-000002130000}"/>
    <cellStyle name="Normal 6 5 2" xfId="3792" xr:uid="{00000000-0005-0000-0000-000003130000}"/>
    <cellStyle name="Normal 6 5 2 2" xfId="3793" xr:uid="{00000000-0005-0000-0000-000004130000}"/>
    <cellStyle name="Normal 6 5 3" xfId="3794" xr:uid="{00000000-0005-0000-0000-000005130000}"/>
    <cellStyle name="Normal 6 5 4" xfId="3795" xr:uid="{00000000-0005-0000-0000-000006130000}"/>
    <cellStyle name="Normal 6 5 5" xfId="3791" xr:uid="{00000000-0005-0000-0000-000007130000}"/>
    <cellStyle name="Normal 6 6" xfId="3796" xr:uid="{00000000-0005-0000-0000-000008130000}"/>
    <cellStyle name="Normal 6 6 2" xfId="3797" xr:uid="{00000000-0005-0000-0000-000009130000}"/>
    <cellStyle name="Normal 6 7" xfId="3798" xr:uid="{00000000-0005-0000-0000-00000A130000}"/>
    <cellStyle name="Normal 6 8" xfId="3799" xr:uid="{00000000-0005-0000-0000-00000B130000}"/>
    <cellStyle name="Normal 6 8 2" xfId="6939" xr:uid="{00000000-0005-0000-0000-00000C130000}"/>
    <cellStyle name="Normal 6 9" xfId="3786" xr:uid="{00000000-0005-0000-0000-00000D130000}"/>
    <cellStyle name="Normal 7" xfId="212" xr:uid="{00000000-0005-0000-0000-00000E130000}"/>
    <cellStyle name="Normal 7 2" xfId="213" xr:uid="{00000000-0005-0000-0000-00000F130000}"/>
    <cellStyle name="Normal 7 2 2" xfId="214" xr:uid="{00000000-0005-0000-0000-000010130000}"/>
    <cellStyle name="Normal 7 2 2 2" xfId="527" xr:uid="{00000000-0005-0000-0000-000011130000}"/>
    <cellStyle name="Normal 7 2 2 3" xfId="3801" xr:uid="{00000000-0005-0000-0000-000012130000}"/>
    <cellStyle name="Normal 7 2 3" xfId="362" xr:uid="{00000000-0005-0000-0000-000013130000}"/>
    <cellStyle name="Normal 7 2 3 2" xfId="3802" xr:uid="{00000000-0005-0000-0000-000014130000}"/>
    <cellStyle name="Normal 7 2 3 3" xfId="6941" xr:uid="{00000000-0005-0000-0000-000015130000}"/>
    <cellStyle name="Normal 7 3" xfId="215" xr:uid="{00000000-0005-0000-0000-000016130000}"/>
    <cellStyle name="Normal 7 3 2" xfId="466" xr:uid="{00000000-0005-0000-0000-000017130000}"/>
    <cellStyle name="Normal 7 3 2 2" xfId="3803" xr:uid="{00000000-0005-0000-0000-000018130000}"/>
    <cellStyle name="Normal 7 3 3" xfId="3804" xr:uid="{00000000-0005-0000-0000-000019130000}"/>
    <cellStyle name="Normal 7 4" xfId="299" xr:uid="{00000000-0005-0000-0000-00001A130000}"/>
    <cellStyle name="Normal 7 4 2" xfId="3806" xr:uid="{00000000-0005-0000-0000-00001B130000}"/>
    <cellStyle name="Normal 7 4 2 2" xfId="3807" xr:uid="{00000000-0005-0000-0000-00001C130000}"/>
    <cellStyle name="Normal 7 4 3" xfId="3808" xr:uid="{00000000-0005-0000-0000-00001D130000}"/>
    <cellStyle name="Normal 7 4 4" xfId="3809" xr:uid="{00000000-0005-0000-0000-00001E130000}"/>
    <cellStyle name="Normal 7 4 5" xfId="3805" xr:uid="{00000000-0005-0000-0000-00001F130000}"/>
    <cellStyle name="Normal 7 5" xfId="3810" xr:uid="{00000000-0005-0000-0000-000020130000}"/>
    <cellStyle name="Normal 7 5 2" xfId="3811" xr:uid="{00000000-0005-0000-0000-000021130000}"/>
    <cellStyle name="Normal 7 6" xfId="3812" xr:uid="{00000000-0005-0000-0000-000022130000}"/>
    <cellStyle name="Normal 7 6 2" xfId="6942" xr:uid="{00000000-0005-0000-0000-000023130000}"/>
    <cellStyle name="Normal 7 7" xfId="3813" xr:uid="{00000000-0005-0000-0000-000024130000}"/>
    <cellStyle name="Normal 7 7 2" xfId="6943" xr:uid="{00000000-0005-0000-0000-000025130000}"/>
    <cellStyle name="Normal 7 8" xfId="3800" xr:uid="{00000000-0005-0000-0000-000026130000}"/>
    <cellStyle name="Normal 7 9" xfId="6940" xr:uid="{00000000-0005-0000-0000-000027130000}"/>
    <cellStyle name="Normal 8" xfId="216" xr:uid="{00000000-0005-0000-0000-000028130000}"/>
    <cellStyle name="Normal 8 2" xfId="393" xr:uid="{00000000-0005-0000-0000-000029130000}"/>
    <cellStyle name="Normal 8 2 2" xfId="1652" xr:uid="{00000000-0005-0000-0000-00002A130000}"/>
    <cellStyle name="Normal 8 2 2 2" xfId="3816" xr:uid="{00000000-0005-0000-0000-00002B130000}"/>
    <cellStyle name="Normal 8 2 3" xfId="1139" xr:uid="{00000000-0005-0000-0000-00002C130000}"/>
    <cellStyle name="Normal 8 2 3 2" xfId="3817" xr:uid="{00000000-0005-0000-0000-00002D130000}"/>
    <cellStyle name="Normal 8 2 4" xfId="3818" xr:uid="{00000000-0005-0000-0000-00002E130000}"/>
    <cellStyle name="Normal 8 2 4 2" xfId="3819" xr:uid="{00000000-0005-0000-0000-00002F130000}"/>
    <cellStyle name="Normal 8 2 4 3" xfId="3820" xr:uid="{00000000-0005-0000-0000-000030130000}"/>
    <cellStyle name="Normal 8 2 5" xfId="3821" xr:uid="{00000000-0005-0000-0000-000031130000}"/>
    <cellStyle name="Normal 8 2 5 2" xfId="6944" xr:uid="{00000000-0005-0000-0000-000032130000}"/>
    <cellStyle name="Normal 8 2 6" xfId="3815" xr:uid="{00000000-0005-0000-0000-000033130000}"/>
    <cellStyle name="Normal 8 3" xfId="1138" xr:uid="{00000000-0005-0000-0000-000034130000}"/>
    <cellStyle name="Normal 8 3 2" xfId="3823" xr:uid="{00000000-0005-0000-0000-000035130000}"/>
    <cellStyle name="Normal 8 3 3" xfId="3822" xr:uid="{00000000-0005-0000-0000-000036130000}"/>
    <cellStyle name="Normal 8 4" xfId="3824" xr:uid="{00000000-0005-0000-0000-000037130000}"/>
    <cellStyle name="Normal 8 5" xfId="3825" xr:uid="{00000000-0005-0000-0000-000038130000}"/>
    <cellStyle name="Normal 8 5 2" xfId="3826" xr:uid="{00000000-0005-0000-0000-000039130000}"/>
    <cellStyle name="Normal 8 5 3" xfId="3827" xr:uid="{00000000-0005-0000-0000-00003A130000}"/>
    <cellStyle name="Normal 8 6" xfId="3828" xr:uid="{00000000-0005-0000-0000-00003B130000}"/>
    <cellStyle name="Normal 8 6 2" xfId="6945" xr:uid="{00000000-0005-0000-0000-00003C130000}"/>
    <cellStyle name="Normal 8 7" xfId="3814" xr:uid="{00000000-0005-0000-0000-00003D130000}"/>
    <cellStyle name="Normal 9" xfId="217" xr:uid="{00000000-0005-0000-0000-00003E130000}"/>
    <cellStyle name="Normal 9 2" xfId="218" xr:uid="{00000000-0005-0000-0000-00003F130000}"/>
    <cellStyle name="Normal 9 2 2" xfId="219" xr:uid="{00000000-0005-0000-0000-000040130000}"/>
    <cellStyle name="Normal 9 2 2 2" xfId="717" xr:uid="{00000000-0005-0000-0000-000041130000}"/>
    <cellStyle name="Normal 9 2 2 3" xfId="3830" xr:uid="{00000000-0005-0000-0000-000042130000}"/>
    <cellStyle name="Normal 9 2 3" xfId="633" xr:uid="{00000000-0005-0000-0000-000043130000}"/>
    <cellStyle name="Normal 9 2 3 2" xfId="3831" xr:uid="{00000000-0005-0000-0000-000044130000}"/>
    <cellStyle name="Normal 9 2 3 3" xfId="6946" xr:uid="{00000000-0005-0000-0000-000045130000}"/>
    <cellStyle name="Normal 9 2 3 4" xfId="7057" xr:uid="{00000000-0005-0000-0000-000046130000}"/>
    <cellStyle name="Normal 9 2 4" xfId="1653" xr:uid="{00000000-0005-0000-0000-000047130000}"/>
    <cellStyle name="Normal 9 2 4 2" xfId="3832" xr:uid="{00000000-0005-0000-0000-000048130000}"/>
    <cellStyle name="Normal 9 2 5" xfId="3829" xr:uid="{00000000-0005-0000-0000-000049130000}"/>
    <cellStyle name="Normal 9 3" xfId="220" xr:uid="{00000000-0005-0000-0000-00004A130000}"/>
    <cellStyle name="Normal 9 3 2" xfId="675" xr:uid="{00000000-0005-0000-0000-00004B130000}"/>
    <cellStyle name="Normal 9 3 3" xfId="3833" xr:uid="{00000000-0005-0000-0000-00004C130000}"/>
    <cellStyle name="Normal 9 4" xfId="221" xr:uid="{00000000-0005-0000-0000-00004D130000}"/>
    <cellStyle name="Normal 9 4 2" xfId="3835" xr:uid="{00000000-0005-0000-0000-00004E130000}"/>
    <cellStyle name="Normal 9 4 3" xfId="3836" xr:uid="{00000000-0005-0000-0000-00004F130000}"/>
    <cellStyle name="Normal 9 4 4" xfId="3834" xr:uid="{00000000-0005-0000-0000-000050130000}"/>
    <cellStyle name="Normal 9 5" xfId="567" xr:uid="{00000000-0005-0000-0000-000051130000}"/>
    <cellStyle name="Normal 9 5 2" xfId="3837" xr:uid="{00000000-0005-0000-0000-000052130000}"/>
    <cellStyle name="Normal 9 5 3" xfId="6947" xr:uid="{00000000-0005-0000-0000-000053130000}"/>
    <cellStyle name="Normal 9 6" xfId="1140" xr:uid="{00000000-0005-0000-0000-000054130000}"/>
    <cellStyle name="Note" xfId="25" builtinId="10" customBuiltin="1"/>
    <cellStyle name="Note 10" xfId="1141" xr:uid="{00000000-0005-0000-0000-000056130000}"/>
    <cellStyle name="Note 10 2" xfId="1142" xr:uid="{00000000-0005-0000-0000-000057130000}"/>
    <cellStyle name="Note 10 2 2" xfId="1326" xr:uid="{00000000-0005-0000-0000-000058130000}"/>
    <cellStyle name="Note 10 2 2 2" xfId="1656" xr:uid="{00000000-0005-0000-0000-000059130000}"/>
    <cellStyle name="Note 10 2 2 2 2" xfId="3840" xr:uid="{00000000-0005-0000-0000-00005A130000}"/>
    <cellStyle name="Note 10 2 2 2 3" xfId="6950" xr:uid="{00000000-0005-0000-0000-00005B130000}"/>
    <cellStyle name="Note 10 2 2 3" xfId="1985" xr:uid="{00000000-0005-0000-0000-00005C130000}"/>
    <cellStyle name="Note 10 2 2 4" xfId="3839" xr:uid="{00000000-0005-0000-0000-00005D130000}"/>
    <cellStyle name="Note 10 2 2 5" xfId="6949" xr:uid="{00000000-0005-0000-0000-00005E130000}"/>
    <cellStyle name="Note 10 2 3" xfId="1655" xr:uid="{00000000-0005-0000-0000-00005F130000}"/>
    <cellStyle name="Note 10 2 3 2" xfId="3841" xr:uid="{00000000-0005-0000-0000-000060130000}"/>
    <cellStyle name="Note 10 2 3 2 2" xfId="6952" xr:uid="{00000000-0005-0000-0000-000061130000}"/>
    <cellStyle name="Note 10 2 3 3" xfId="6951" xr:uid="{00000000-0005-0000-0000-000062130000}"/>
    <cellStyle name="Note 10 2 4" xfId="1984" xr:uid="{00000000-0005-0000-0000-000063130000}"/>
    <cellStyle name="Note 10 2 4 2" xfId="6953" xr:uid="{00000000-0005-0000-0000-000064130000}"/>
    <cellStyle name="Note 10 2 5" xfId="6948" xr:uid="{00000000-0005-0000-0000-000065130000}"/>
    <cellStyle name="Note 10 3" xfId="1325" xr:uid="{00000000-0005-0000-0000-000066130000}"/>
    <cellStyle name="Note 10 3 2" xfId="1657" xr:uid="{00000000-0005-0000-0000-000067130000}"/>
    <cellStyle name="Note 10 3 2 2" xfId="6955" xr:uid="{00000000-0005-0000-0000-000068130000}"/>
    <cellStyle name="Note 10 3 3" xfId="1986" xr:uid="{00000000-0005-0000-0000-000069130000}"/>
    <cellStyle name="Note 10 3 4" xfId="6954" xr:uid="{00000000-0005-0000-0000-00006A130000}"/>
    <cellStyle name="Note 10 4" xfId="1654" xr:uid="{00000000-0005-0000-0000-00006B130000}"/>
    <cellStyle name="Note 10 4 2" xfId="3843" xr:uid="{00000000-0005-0000-0000-00006C130000}"/>
    <cellStyle name="Note 10 4 2 2" xfId="6957" xr:uid="{00000000-0005-0000-0000-00006D130000}"/>
    <cellStyle name="Note 10 4 3" xfId="3842" xr:uid="{00000000-0005-0000-0000-00006E130000}"/>
    <cellStyle name="Note 10 4 4" xfId="6956" xr:uid="{00000000-0005-0000-0000-00006F130000}"/>
    <cellStyle name="Note 10 5" xfId="1983" xr:uid="{00000000-0005-0000-0000-000070130000}"/>
    <cellStyle name="Note 10 5 2" xfId="3844" xr:uid="{00000000-0005-0000-0000-000071130000}"/>
    <cellStyle name="Note 10 5 2 2" xfId="6959" xr:uid="{00000000-0005-0000-0000-000072130000}"/>
    <cellStyle name="Note 10 5 3" xfId="6958" xr:uid="{00000000-0005-0000-0000-000073130000}"/>
    <cellStyle name="Note 10 6" xfId="3838" xr:uid="{00000000-0005-0000-0000-000074130000}"/>
    <cellStyle name="Note 11" xfId="1143" xr:uid="{00000000-0005-0000-0000-000075130000}"/>
    <cellStyle name="Note 11 2" xfId="1144" xr:uid="{00000000-0005-0000-0000-000076130000}"/>
    <cellStyle name="Note 11 2 2" xfId="1328" xr:uid="{00000000-0005-0000-0000-000077130000}"/>
    <cellStyle name="Note 11 2 2 2" xfId="1660" xr:uid="{00000000-0005-0000-0000-000078130000}"/>
    <cellStyle name="Note 11 2 2 2 2" xfId="3847" xr:uid="{00000000-0005-0000-0000-000079130000}"/>
    <cellStyle name="Note 11 2 2 2 3" xfId="6962" xr:uid="{00000000-0005-0000-0000-00007A130000}"/>
    <cellStyle name="Note 11 2 2 3" xfId="1989" xr:uid="{00000000-0005-0000-0000-00007B130000}"/>
    <cellStyle name="Note 11 2 2 4" xfId="3846" xr:uid="{00000000-0005-0000-0000-00007C130000}"/>
    <cellStyle name="Note 11 2 2 5" xfId="6961" xr:uid="{00000000-0005-0000-0000-00007D130000}"/>
    <cellStyle name="Note 11 2 3" xfId="1659" xr:uid="{00000000-0005-0000-0000-00007E130000}"/>
    <cellStyle name="Note 11 2 3 2" xfId="3848" xr:uid="{00000000-0005-0000-0000-00007F130000}"/>
    <cellStyle name="Note 11 2 3 2 2" xfId="6964" xr:uid="{00000000-0005-0000-0000-000080130000}"/>
    <cellStyle name="Note 11 2 3 3" xfId="6963" xr:uid="{00000000-0005-0000-0000-000081130000}"/>
    <cellStyle name="Note 11 2 4" xfId="1988" xr:uid="{00000000-0005-0000-0000-000082130000}"/>
    <cellStyle name="Note 11 2 4 2" xfId="6965" xr:uid="{00000000-0005-0000-0000-000083130000}"/>
    <cellStyle name="Note 11 2 5" xfId="6960" xr:uid="{00000000-0005-0000-0000-000084130000}"/>
    <cellStyle name="Note 11 3" xfId="1327" xr:uid="{00000000-0005-0000-0000-000085130000}"/>
    <cellStyle name="Note 11 3 2" xfId="1661" xr:uid="{00000000-0005-0000-0000-000086130000}"/>
    <cellStyle name="Note 11 3 2 2" xfId="6967" xr:uid="{00000000-0005-0000-0000-000087130000}"/>
    <cellStyle name="Note 11 3 3" xfId="1990" xr:uid="{00000000-0005-0000-0000-000088130000}"/>
    <cellStyle name="Note 11 3 4" xfId="6966" xr:uid="{00000000-0005-0000-0000-000089130000}"/>
    <cellStyle name="Note 11 4" xfId="1658" xr:uid="{00000000-0005-0000-0000-00008A130000}"/>
    <cellStyle name="Note 11 4 2" xfId="3850" xr:uid="{00000000-0005-0000-0000-00008B130000}"/>
    <cellStyle name="Note 11 4 2 2" xfId="6969" xr:uid="{00000000-0005-0000-0000-00008C130000}"/>
    <cellStyle name="Note 11 4 3" xfId="3849" xr:uid="{00000000-0005-0000-0000-00008D130000}"/>
    <cellStyle name="Note 11 4 4" xfId="6968" xr:uid="{00000000-0005-0000-0000-00008E130000}"/>
    <cellStyle name="Note 11 5" xfId="1987" xr:uid="{00000000-0005-0000-0000-00008F130000}"/>
    <cellStyle name="Note 11 5 2" xfId="3851" xr:uid="{00000000-0005-0000-0000-000090130000}"/>
    <cellStyle name="Note 11 5 2 2" xfId="6971" xr:uid="{00000000-0005-0000-0000-000091130000}"/>
    <cellStyle name="Note 11 5 3" xfId="6970" xr:uid="{00000000-0005-0000-0000-000092130000}"/>
    <cellStyle name="Note 11 6" xfId="3845" xr:uid="{00000000-0005-0000-0000-000093130000}"/>
    <cellStyle name="Note 12" xfId="1145" xr:uid="{00000000-0005-0000-0000-000094130000}"/>
    <cellStyle name="Note 12 2" xfId="1146" xr:uid="{00000000-0005-0000-0000-000095130000}"/>
    <cellStyle name="Note 12 2 2" xfId="1330" xr:uid="{00000000-0005-0000-0000-000096130000}"/>
    <cellStyle name="Note 12 2 2 2" xfId="1664" xr:uid="{00000000-0005-0000-0000-000097130000}"/>
    <cellStyle name="Note 12 2 2 2 2" xfId="3853" xr:uid="{00000000-0005-0000-0000-000098130000}"/>
    <cellStyle name="Note 12 2 2 2 3" xfId="6975" xr:uid="{00000000-0005-0000-0000-000099130000}"/>
    <cellStyle name="Note 12 2 2 3" xfId="1993" xr:uid="{00000000-0005-0000-0000-00009A130000}"/>
    <cellStyle name="Note 12 2 2 4" xfId="3852" xr:uid="{00000000-0005-0000-0000-00009B130000}"/>
    <cellStyle name="Note 12 2 2 5" xfId="6974" xr:uid="{00000000-0005-0000-0000-00009C130000}"/>
    <cellStyle name="Note 12 2 3" xfId="1663" xr:uid="{00000000-0005-0000-0000-00009D130000}"/>
    <cellStyle name="Note 12 2 3 2" xfId="3854" xr:uid="{00000000-0005-0000-0000-00009E130000}"/>
    <cellStyle name="Note 12 2 3 2 2" xfId="6977" xr:uid="{00000000-0005-0000-0000-00009F130000}"/>
    <cellStyle name="Note 12 2 3 3" xfId="6976" xr:uid="{00000000-0005-0000-0000-0000A0130000}"/>
    <cellStyle name="Note 12 2 4" xfId="1992" xr:uid="{00000000-0005-0000-0000-0000A1130000}"/>
    <cellStyle name="Note 12 2 4 2" xfId="6978" xr:uid="{00000000-0005-0000-0000-0000A2130000}"/>
    <cellStyle name="Note 12 2 5" xfId="6973" xr:uid="{00000000-0005-0000-0000-0000A3130000}"/>
    <cellStyle name="Note 12 3" xfId="1329" xr:uid="{00000000-0005-0000-0000-0000A4130000}"/>
    <cellStyle name="Note 12 3 2" xfId="1665" xr:uid="{00000000-0005-0000-0000-0000A5130000}"/>
    <cellStyle name="Note 12 3 2 2" xfId="6980" xr:uid="{00000000-0005-0000-0000-0000A6130000}"/>
    <cellStyle name="Note 12 3 3" xfId="1994" xr:uid="{00000000-0005-0000-0000-0000A7130000}"/>
    <cellStyle name="Note 12 3 4" xfId="6979" xr:uid="{00000000-0005-0000-0000-0000A8130000}"/>
    <cellStyle name="Note 12 4" xfId="1662" xr:uid="{00000000-0005-0000-0000-0000A9130000}"/>
    <cellStyle name="Note 12 4 2" xfId="3856" xr:uid="{00000000-0005-0000-0000-0000AA130000}"/>
    <cellStyle name="Note 12 4 2 2" xfId="6982" xr:uid="{00000000-0005-0000-0000-0000AB130000}"/>
    <cellStyle name="Note 12 4 3" xfId="3855" xr:uid="{00000000-0005-0000-0000-0000AC130000}"/>
    <cellStyle name="Note 12 4 4" xfId="6981" xr:uid="{00000000-0005-0000-0000-0000AD130000}"/>
    <cellStyle name="Note 12 5" xfId="1991" xr:uid="{00000000-0005-0000-0000-0000AE130000}"/>
    <cellStyle name="Note 12 5 2" xfId="3857" xr:uid="{00000000-0005-0000-0000-0000AF130000}"/>
    <cellStyle name="Note 12 5 2 2" xfId="6984" xr:uid="{00000000-0005-0000-0000-0000B0130000}"/>
    <cellStyle name="Note 12 5 3" xfId="6983" xr:uid="{00000000-0005-0000-0000-0000B1130000}"/>
    <cellStyle name="Note 12 6" xfId="3858" xr:uid="{00000000-0005-0000-0000-0000B2130000}"/>
    <cellStyle name="Note 12 6 2" xfId="6985" xr:uid="{00000000-0005-0000-0000-0000B3130000}"/>
    <cellStyle name="Note 12 7" xfId="6972" xr:uid="{00000000-0005-0000-0000-0000B4130000}"/>
    <cellStyle name="Note 13" xfId="1147" xr:uid="{00000000-0005-0000-0000-0000B5130000}"/>
    <cellStyle name="Note 13 2" xfId="3860" xr:uid="{00000000-0005-0000-0000-0000B6130000}"/>
    <cellStyle name="Note 13 2 2" xfId="3861" xr:uid="{00000000-0005-0000-0000-0000B7130000}"/>
    <cellStyle name="Note 13 3" xfId="3862" xr:uid="{00000000-0005-0000-0000-0000B8130000}"/>
    <cellStyle name="Note 13 4" xfId="3863" xr:uid="{00000000-0005-0000-0000-0000B9130000}"/>
    <cellStyle name="Note 13 5" xfId="3864" xr:uid="{00000000-0005-0000-0000-0000BA130000}"/>
    <cellStyle name="Note 13 5 2" xfId="6987" xr:uid="{00000000-0005-0000-0000-0000BB130000}"/>
    <cellStyle name="Note 13 6" xfId="3859" xr:uid="{00000000-0005-0000-0000-0000BC130000}"/>
    <cellStyle name="Note 13 7" xfId="6986" xr:uid="{00000000-0005-0000-0000-0000BD130000}"/>
    <cellStyle name="Note 14" xfId="1148" xr:uid="{00000000-0005-0000-0000-0000BE130000}"/>
    <cellStyle name="Note 14 2" xfId="1331" xr:uid="{00000000-0005-0000-0000-0000BF130000}"/>
    <cellStyle name="Note 14 2 2" xfId="1667" xr:uid="{00000000-0005-0000-0000-0000C0130000}"/>
    <cellStyle name="Note 14 2 2 2" xfId="3866" xr:uid="{00000000-0005-0000-0000-0000C1130000}"/>
    <cellStyle name="Note 14 2 2 3" xfId="6990" xr:uid="{00000000-0005-0000-0000-0000C2130000}"/>
    <cellStyle name="Note 14 2 3" xfId="1996" xr:uid="{00000000-0005-0000-0000-0000C3130000}"/>
    <cellStyle name="Note 14 2 4" xfId="3865" xr:uid="{00000000-0005-0000-0000-0000C4130000}"/>
    <cellStyle name="Note 14 2 5" xfId="6989" xr:uid="{00000000-0005-0000-0000-0000C5130000}"/>
    <cellStyle name="Note 14 3" xfId="1666" xr:uid="{00000000-0005-0000-0000-0000C6130000}"/>
    <cellStyle name="Note 14 3 2" xfId="3867" xr:uid="{00000000-0005-0000-0000-0000C7130000}"/>
    <cellStyle name="Note 14 3 2 2" xfId="6992" xr:uid="{00000000-0005-0000-0000-0000C8130000}"/>
    <cellStyle name="Note 14 3 3" xfId="6991" xr:uid="{00000000-0005-0000-0000-0000C9130000}"/>
    <cellStyle name="Note 14 4" xfId="1995" xr:uid="{00000000-0005-0000-0000-0000CA130000}"/>
    <cellStyle name="Note 14 4 2" xfId="6993" xr:uid="{00000000-0005-0000-0000-0000CB130000}"/>
    <cellStyle name="Note 14 5" xfId="6988" xr:uid="{00000000-0005-0000-0000-0000CC130000}"/>
    <cellStyle name="Note 15" xfId="1149" xr:uid="{00000000-0005-0000-0000-0000CD130000}"/>
    <cellStyle name="Note 15 2" xfId="3868" xr:uid="{00000000-0005-0000-0000-0000CE130000}"/>
    <cellStyle name="Note 15 2 2" xfId="3869" xr:uid="{00000000-0005-0000-0000-0000CF130000}"/>
    <cellStyle name="Note 15 3" xfId="3870" xr:uid="{00000000-0005-0000-0000-0000D0130000}"/>
    <cellStyle name="Note 16" xfId="1150" xr:uid="{00000000-0005-0000-0000-0000D1130000}"/>
    <cellStyle name="Note 16 2" xfId="1332" xr:uid="{00000000-0005-0000-0000-0000D2130000}"/>
    <cellStyle name="Note 16 2 2" xfId="1669" xr:uid="{00000000-0005-0000-0000-0000D3130000}"/>
    <cellStyle name="Note 16 2 2 2" xfId="3872" xr:uid="{00000000-0005-0000-0000-0000D4130000}"/>
    <cellStyle name="Note 16 2 2 3" xfId="6996" xr:uid="{00000000-0005-0000-0000-0000D5130000}"/>
    <cellStyle name="Note 16 2 3" xfId="1998" xr:uid="{00000000-0005-0000-0000-0000D6130000}"/>
    <cellStyle name="Note 16 2 4" xfId="3871" xr:uid="{00000000-0005-0000-0000-0000D7130000}"/>
    <cellStyle name="Note 16 2 5" xfId="6995" xr:uid="{00000000-0005-0000-0000-0000D8130000}"/>
    <cellStyle name="Note 16 3" xfId="1668" xr:uid="{00000000-0005-0000-0000-0000D9130000}"/>
    <cellStyle name="Note 16 3 2" xfId="3873" xr:uid="{00000000-0005-0000-0000-0000DA130000}"/>
    <cellStyle name="Note 16 3 2 2" xfId="6998" xr:uid="{00000000-0005-0000-0000-0000DB130000}"/>
    <cellStyle name="Note 16 3 3" xfId="6997" xr:uid="{00000000-0005-0000-0000-0000DC130000}"/>
    <cellStyle name="Note 16 4" xfId="1997" xr:uid="{00000000-0005-0000-0000-0000DD130000}"/>
    <cellStyle name="Note 16 4 2" xfId="6999" xr:uid="{00000000-0005-0000-0000-0000DE130000}"/>
    <cellStyle name="Note 16 5" xfId="6994" xr:uid="{00000000-0005-0000-0000-0000DF130000}"/>
    <cellStyle name="Note 17" xfId="1151" xr:uid="{00000000-0005-0000-0000-0000E0130000}"/>
    <cellStyle name="Note 17 2" xfId="1333" xr:uid="{00000000-0005-0000-0000-0000E1130000}"/>
    <cellStyle name="Note 17 2 2" xfId="1671" xr:uid="{00000000-0005-0000-0000-0000E2130000}"/>
    <cellStyle name="Note 17 2 2 2" xfId="3875" xr:uid="{00000000-0005-0000-0000-0000E3130000}"/>
    <cellStyle name="Note 17 2 2 3" xfId="7002" xr:uid="{00000000-0005-0000-0000-0000E4130000}"/>
    <cellStyle name="Note 17 2 3" xfId="2000" xr:uid="{00000000-0005-0000-0000-0000E5130000}"/>
    <cellStyle name="Note 17 2 4" xfId="3874" xr:uid="{00000000-0005-0000-0000-0000E6130000}"/>
    <cellStyle name="Note 17 2 5" xfId="7001" xr:uid="{00000000-0005-0000-0000-0000E7130000}"/>
    <cellStyle name="Note 17 3" xfId="1670" xr:uid="{00000000-0005-0000-0000-0000E8130000}"/>
    <cellStyle name="Note 17 3 2" xfId="3876" xr:uid="{00000000-0005-0000-0000-0000E9130000}"/>
    <cellStyle name="Note 17 3 2 2" xfId="7004" xr:uid="{00000000-0005-0000-0000-0000EA130000}"/>
    <cellStyle name="Note 17 3 3" xfId="7003" xr:uid="{00000000-0005-0000-0000-0000EB130000}"/>
    <cellStyle name="Note 17 4" xfId="1999" xr:uid="{00000000-0005-0000-0000-0000EC130000}"/>
    <cellStyle name="Note 17 4 2" xfId="7005" xr:uid="{00000000-0005-0000-0000-0000ED130000}"/>
    <cellStyle name="Note 17 5" xfId="7000" xr:uid="{00000000-0005-0000-0000-0000EE130000}"/>
    <cellStyle name="Note 18" xfId="1352" xr:uid="{00000000-0005-0000-0000-0000EF130000}"/>
    <cellStyle name="Note 18 2" xfId="1672" xr:uid="{00000000-0005-0000-0000-0000F0130000}"/>
    <cellStyle name="Note 18 2 2" xfId="3878" xr:uid="{00000000-0005-0000-0000-0000F1130000}"/>
    <cellStyle name="Note 18 3" xfId="2001" xr:uid="{00000000-0005-0000-0000-0000F2130000}"/>
    <cellStyle name="Note 18 4" xfId="3877" xr:uid="{00000000-0005-0000-0000-0000F3130000}"/>
    <cellStyle name="Note 19" xfId="2011" xr:uid="{00000000-0005-0000-0000-0000F4130000}"/>
    <cellStyle name="Note 19 2" xfId="3879" xr:uid="{00000000-0005-0000-0000-0000F5130000}"/>
    <cellStyle name="Note 19 2 2" xfId="7007" xr:uid="{00000000-0005-0000-0000-0000F6130000}"/>
    <cellStyle name="Note 19 3" xfId="7006" xr:uid="{00000000-0005-0000-0000-0000F7130000}"/>
    <cellStyle name="Note 2" xfId="222" xr:uid="{00000000-0005-0000-0000-0000F8130000}"/>
    <cellStyle name="Note 2 2" xfId="223" xr:uid="{00000000-0005-0000-0000-0000F9130000}"/>
    <cellStyle name="Note 2 2 2" xfId="224" xr:uid="{00000000-0005-0000-0000-0000FA130000}"/>
    <cellStyle name="Note 2 2 2 2" xfId="392" xr:uid="{00000000-0005-0000-0000-0000FB130000}"/>
    <cellStyle name="Note 2 2 2 2 2" xfId="557" xr:uid="{00000000-0005-0000-0000-0000FC130000}"/>
    <cellStyle name="Note 2 2 2 2 2 2" xfId="3881" xr:uid="{00000000-0005-0000-0000-0000FD130000}"/>
    <cellStyle name="Note 2 2 2 2 2 3" xfId="7010" xr:uid="{00000000-0005-0000-0000-0000FE130000}"/>
    <cellStyle name="Note 2 2 2 2 3" xfId="1675" xr:uid="{00000000-0005-0000-0000-0000FF130000}"/>
    <cellStyle name="Note 2 2 2 2 4" xfId="7009" xr:uid="{00000000-0005-0000-0000-000000140000}"/>
    <cellStyle name="Note 2 2 2 3" xfId="496" xr:uid="{00000000-0005-0000-0000-000001140000}"/>
    <cellStyle name="Note 2 2 2 3 2" xfId="2004" xr:uid="{00000000-0005-0000-0000-000002140000}"/>
    <cellStyle name="Note 2 2 2 3 2 2" xfId="3883" xr:uid="{00000000-0005-0000-0000-000003140000}"/>
    <cellStyle name="Note 2 2 2 3 2 3" xfId="7012" xr:uid="{00000000-0005-0000-0000-000004140000}"/>
    <cellStyle name="Note 2 2 2 3 3" xfId="3882" xr:uid="{00000000-0005-0000-0000-000005140000}"/>
    <cellStyle name="Note 2 2 2 3 4" xfId="7011" xr:uid="{00000000-0005-0000-0000-000006140000}"/>
    <cellStyle name="Note 2 2 2 4" xfId="330" xr:uid="{00000000-0005-0000-0000-000007140000}"/>
    <cellStyle name="Note 2 2 2 4 2" xfId="3885" xr:uid="{00000000-0005-0000-0000-000008140000}"/>
    <cellStyle name="Note 2 2 2 4 2 2" xfId="7014" xr:uid="{00000000-0005-0000-0000-000009140000}"/>
    <cellStyle name="Note 2 2 2 4 3" xfId="3884" xr:uid="{00000000-0005-0000-0000-00000A140000}"/>
    <cellStyle name="Note 2 2 2 4 4" xfId="7013" xr:uid="{00000000-0005-0000-0000-00000B140000}"/>
    <cellStyle name="Note 2 2 2 5" xfId="1335" xr:uid="{00000000-0005-0000-0000-00000C140000}"/>
    <cellStyle name="Note 2 2 2 5 2" xfId="7015" xr:uid="{00000000-0005-0000-0000-00000D140000}"/>
    <cellStyle name="Note 2 2 2 6" xfId="3880" xr:uid="{00000000-0005-0000-0000-00000E140000}"/>
    <cellStyle name="Note 2 2 3" xfId="361" xr:uid="{00000000-0005-0000-0000-00000F140000}"/>
    <cellStyle name="Note 2 2 3 2" xfId="526" xr:uid="{00000000-0005-0000-0000-000010140000}"/>
    <cellStyle name="Note 2 2 3 3" xfId="1674" xr:uid="{00000000-0005-0000-0000-000011140000}"/>
    <cellStyle name="Note 2 2 3 4" xfId="7016" xr:uid="{00000000-0005-0000-0000-000012140000}"/>
    <cellStyle name="Note 2 2 4" xfId="465" xr:uid="{00000000-0005-0000-0000-000013140000}"/>
    <cellStyle name="Note 2 2 4 2" xfId="2003" xr:uid="{00000000-0005-0000-0000-000014140000}"/>
    <cellStyle name="Note 2 2 5" xfId="297" xr:uid="{00000000-0005-0000-0000-000015140000}"/>
    <cellStyle name="Note 2 2 6" xfId="1153" xr:uid="{00000000-0005-0000-0000-000016140000}"/>
    <cellStyle name="Note 2 3" xfId="225" xr:uid="{00000000-0005-0000-0000-000017140000}"/>
    <cellStyle name="Note 2 3 2" xfId="376" xr:uid="{00000000-0005-0000-0000-000018140000}"/>
    <cellStyle name="Note 2 3 2 2" xfId="541" xr:uid="{00000000-0005-0000-0000-000019140000}"/>
    <cellStyle name="Note 2 3 2 2 2" xfId="3887" xr:uid="{00000000-0005-0000-0000-00001A140000}"/>
    <cellStyle name="Note 2 3 2 2 3" xfId="7018" xr:uid="{00000000-0005-0000-0000-00001B140000}"/>
    <cellStyle name="Note 2 3 2 3" xfId="1676" xr:uid="{00000000-0005-0000-0000-00001C140000}"/>
    <cellStyle name="Note 2 3 2 4" xfId="7017" xr:uid="{00000000-0005-0000-0000-00001D140000}"/>
    <cellStyle name="Note 2 3 3" xfId="480" xr:uid="{00000000-0005-0000-0000-00001E140000}"/>
    <cellStyle name="Note 2 3 3 2" xfId="2005" xr:uid="{00000000-0005-0000-0000-00001F140000}"/>
    <cellStyle name="Note 2 3 3 2 2" xfId="3889" xr:uid="{00000000-0005-0000-0000-000020140000}"/>
    <cellStyle name="Note 2 3 3 2 3" xfId="7020" xr:uid="{00000000-0005-0000-0000-000021140000}"/>
    <cellStyle name="Note 2 3 3 3" xfId="3888" xr:uid="{00000000-0005-0000-0000-000022140000}"/>
    <cellStyle name="Note 2 3 3 4" xfId="7019" xr:uid="{00000000-0005-0000-0000-000023140000}"/>
    <cellStyle name="Note 2 3 4" xfId="314" xr:uid="{00000000-0005-0000-0000-000024140000}"/>
    <cellStyle name="Note 2 3 4 2" xfId="3891" xr:uid="{00000000-0005-0000-0000-000025140000}"/>
    <cellStyle name="Note 2 3 4 2 2" xfId="7022" xr:uid="{00000000-0005-0000-0000-000026140000}"/>
    <cellStyle name="Note 2 3 4 3" xfId="3890" xr:uid="{00000000-0005-0000-0000-000027140000}"/>
    <cellStyle name="Note 2 3 4 4" xfId="7021" xr:uid="{00000000-0005-0000-0000-000028140000}"/>
    <cellStyle name="Note 2 3 5" xfId="1334" xr:uid="{00000000-0005-0000-0000-000029140000}"/>
    <cellStyle name="Note 2 3 5 2" xfId="7023" xr:uid="{00000000-0005-0000-0000-00002A140000}"/>
    <cellStyle name="Note 2 3 6" xfId="3886" xr:uid="{00000000-0005-0000-0000-00002B140000}"/>
    <cellStyle name="Note 2 4" xfId="226" xr:uid="{00000000-0005-0000-0000-00002C140000}"/>
    <cellStyle name="Note 2 4 2" xfId="510" xr:uid="{00000000-0005-0000-0000-00002D140000}"/>
    <cellStyle name="Note 2 4 3" xfId="345" xr:uid="{00000000-0005-0000-0000-00002E140000}"/>
    <cellStyle name="Note 2 4 4" xfId="1673" xr:uid="{00000000-0005-0000-0000-00002F140000}"/>
    <cellStyle name="Note 2 4 5" xfId="7024" xr:uid="{00000000-0005-0000-0000-000030140000}"/>
    <cellStyle name="Note 2 5" xfId="448" xr:uid="{00000000-0005-0000-0000-000031140000}"/>
    <cellStyle name="Note 2 5 2" xfId="2002" xr:uid="{00000000-0005-0000-0000-000032140000}"/>
    <cellStyle name="Note 2 5 3" xfId="7025" xr:uid="{00000000-0005-0000-0000-000033140000}"/>
    <cellStyle name="Note 2 6" xfId="281" xr:uid="{00000000-0005-0000-0000-000034140000}"/>
    <cellStyle name="Note 2 7" xfId="1152" xr:uid="{00000000-0005-0000-0000-000035140000}"/>
    <cellStyle name="Note 2 8" xfId="7008" xr:uid="{00000000-0005-0000-0000-000036140000}"/>
    <cellStyle name="Note 20" xfId="3892" xr:uid="{00000000-0005-0000-0000-000037140000}"/>
    <cellStyle name="Note 20 2" xfId="3893" xr:uid="{00000000-0005-0000-0000-000038140000}"/>
    <cellStyle name="Note 20 2 2" xfId="7027" xr:uid="{00000000-0005-0000-0000-000039140000}"/>
    <cellStyle name="Note 20 3" xfId="7026" xr:uid="{00000000-0005-0000-0000-00003A140000}"/>
    <cellStyle name="Note 21" xfId="3894" xr:uid="{00000000-0005-0000-0000-00003B140000}"/>
    <cellStyle name="Note 21 2" xfId="7028" xr:uid="{00000000-0005-0000-0000-00003C140000}"/>
    <cellStyle name="Note 22" xfId="3895" xr:uid="{00000000-0005-0000-0000-00003D140000}"/>
    <cellStyle name="Note 22 2" xfId="7029" xr:uid="{00000000-0005-0000-0000-00003E140000}"/>
    <cellStyle name="Note 23" xfId="7062" xr:uid="{00000000-0005-0000-0000-00003F140000}"/>
    <cellStyle name="Note 24" xfId="7076" xr:uid="{00000000-0005-0000-0000-000040140000}"/>
    <cellStyle name="Note 3" xfId="283" xr:uid="{00000000-0005-0000-0000-000041140000}"/>
    <cellStyle name="Note 3 2" xfId="316" xr:uid="{00000000-0005-0000-0000-000042140000}"/>
    <cellStyle name="Note 3 2 2" xfId="378" xr:uid="{00000000-0005-0000-0000-000043140000}"/>
    <cellStyle name="Note 3 2 2 2" xfId="543" xr:uid="{00000000-0005-0000-0000-000044140000}"/>
    <cellStyle name="Note 3 2 2 2 2" xfId="1679" xr:uid="{00000000-0005-0000-0000-000045140000}"/>
    <cellStyle name="Note 3 2 2 2 2 2" xfId="3898" xr:uid="{00000000-0005-0000-0000-000046140000}"/>
    <cellStyle name="Note 3 2 2 2 2 3" xfId="7033" xr:uid="{00000000-0005-0000-0000-000047140000}"/>
    <cellStyle name="Note 3 2 2 2 3" xfId="3897" xr:uid="{00000000-0005-0000-0000-000048140000}"/>
    <cellStyle name="Note 3 2 2 2 4" xfId="7032" xr:uid="{00000000-0005-0000-0000-000049140000}"/>
    <cellStyle name="Note 3 2 2 3" xfId="2008" xr:uid="{00000000-0005-0000-0000-00004A140000}"/>
    <cellStyle name="Note 3 2 2 3 2" xfId="3899" xr:uid="{00000000-0005-0000-0000-00004B140000}"/>
    <cellStyle name="Note 3 2 2 3 2 2" xfId="7035" xr:uid="{00000000-0005-0000-0000-00004C140000}"/>
    <cellStyle name="Note 3 2 2 3 3" xfId="7034" xr:uid="{00000000-0005-0000-0000-00004D140000}"/>
    <cellStyle name="Note 3 2 2 4" xfId="1337" xr:uid="{00000000-0005-0000-0000-00004E140000}"/>
    <cellStyle name="Note 3 2 2 4 2" xfId="7036" xr:uid="{00000000-0005-0000-0000-00004F140000}"/>
    <cellStyle name="Note 3 2 2 5" xfId="7031" xr:uid="{00000000-0005-0000-0000-000050140000}"/>
    <cellStyle name="Note 3 2 3" xfId="482" xr:uid="{00000000-0005-0000-0000-000051140000}"/>
    <cellStyle name="Note 3 2 3 2" xfId="1678" xr:uid="{00000000-0005-0000-0000-000052140000}"/>
    <cellStyle name="Note 3 2 3 3" xfId="3900" xr:uid="{00000000-0005-0000-0000-000053140000}"/>
    <cellStyle name="Note 3 2 4" xfId="2007" xr:uid="{00000000-0005-0000-0000-000054140000}"/>
    <cellStyle name="Note 3 2 5" xfId="1155" xr:uid="{00000000-0005-0000-0000-000055140000}"/>
    <cellStyle name="Note 3 2 6" xfId="3896" xr:uid="{00000000-0005-0000-0000-000056140000}"/>
    <cellStyle name="Note 3 3" xfId="347" xr:uid="{00000000-0005-0000-0000-000057140000}"/>
    <cellStyle name="Note 3 3 2" xfId="512" xr:uid="{00000000-0005-0000-0000-000058140000}"/>
    <cellStyle name="Note 3 3 2 2" xfId="1680" xr:uid="{00000000-0005-0000-0000-000059140000}"/>
    <cellStyle name="Note 3 3 2 2 2" xfId="7038" xr:uid="{00000000-0005-0000-0000-00005A140000}"/>
    <cellStyle name="Note 3 3 2 3" xfId="7037" xr:uid="{00000000-0005-0000-0000-00005B140000}"/>
    <cellStyle name="Note 3 3 3" xfId="2009" xr:uid="{00000000-0005-0000-0000-00005C140000}"/>
    <cellStyle name="Note 3 3 3 2" xfId="3903" xr:uid="{00000000-0005-0000-0000-00005D140000}"/>
    <cellStyle name="Note 3 3 3 2 2" xfId="7040" xr:uid="{00000000-0005-0000-0000-00005E140000}"/>
    <cellStyle name="Note 3 3 3 3" xfId="3902" xr:uid="{00000000-0005-0000-0000-00005F140000}"/>
    <cellStyle name="Note 3 3 3 4" xfId="7039" xr:uid="{00000000-0005-0000-0000-000060140000}"/>
    <cellStyle name="Note 3 3 4" xfId="1336" xr:uid="{00000000-0005-0000-0000-000061140000}"/>
    <cellStyle name="Note 3 3 4 2" xfId="3904" xr:uid="{00000000-0005-0000-0000-000062140000}"/>
    <cellStyle name="Note 3 3 4 2 2" xfId="7042" xr:uid="{00000000-0005-0000-0000-000063140000}"/>
    <cellStyle name="Note 3 3 4 3" xfId="7041" xr:uid="{00000000-0005-0000-0000-000064140000}"/>
    <cellStyle name="Note 3 3 5" xfId="3901" xr:uid="{00000000-0005-0000-0000-000065140000}"/>
    <cellStyle name="Note 3 4" xfId="451" xr:uid="{00000000-0005-0000-0000-000066140000}"/>
    <cellStyle name="Note 3 4 2" xfId="1677" xr:uid="{00000000-0005-0000-0000-000067140000}"/>
    <cellStyle name="Note 3 4 3" xfId="3905" xr:uid="{00000000-0005-0000-0000-000068140000}"/>
    <cellStyle name="Note 3 4 4" xfId="7058" xr:uid="{00000000-0005-0000-0000-000069140000}"/>
    <cellStyle name="Note 3 5" xfId="2006" xr:uid="{00000000-0005-0000-0000-00006A140000}"/>
    <cellStyle name="Note 3 5 2" xfId="7043" xr:uid="{00000000-0005-0000-0000-00006B140000}"/>
    <cellStyle name="Note 3 6" xfId="1154" xr:uid="{00000000-0005-0000-0000-00006C140000}"/>
    <cellStyle name="Note 3 7" xfId="7030" xr:uid="{00000000-0005-0000-0000-00006D140000}"/>
    <cellStyle name="Note 4" xfId="394" xr:uid="{00000000-0005-0000-0000-00006E140000}"/>
    <cellStyle name="Note 4 2" xfId="1156" xr:uid="{00000000-0005-0000-0000-00006F140000}"/>
    <cellStyle name="Note 4 2 2" xfId="3908" xr:uid="{00000000-0005-0000-0000-000070140000}"/>
    <cellStyle name="Note 4 2 3" xfId="3907" xr:uid="{00000000-0005-0000-0000-000071140000}"/>
    <cellStyle name="Note 4 3" xfId="3909" xr:uid="{00000000-0005-0000-0000-000072140000}"/>
    <cellStyle name="Note 4 3 2" xfId="3910" xr:uid="{00000000-0005-0000-0000-000073140000}"/>
    <cellStyle name="Note 4 3 2 2" xfId="3911" xr:uid="{00000000-0005-0000-0000-000074140000}"/>
    <cellStyle name="Note 4 3 3" xfId="3912" xr:uid="{00000000-0005-0000-0000-000075140000}"/>
    <cellStyle name="Note 4 3 4" xfId="3913" xr:uid="{00000000-0005-0000-0000-000076140000}"/>
    <cellStyle name="Note 4 4" xfId="3914" xr:uid="{00000000-0005-0000-0000-000077140000}"/>
    <cellStyle name="Note 4 4 2" xfId="7045" xr:uid="{00000000-0005-0000-0000-000078140000}"/>
    <cellStyle name="Note 4 5" xfId="3906" xr:uid="{00000000-0005-0000-0000-000079140000}"/>
    <cellStyle name="Note 4 6" xfId="7044" xr:uid="{00000000-0005-0000-0000-00007A140000}"/>
    <cellStyle name="Note 5" xfId="577" xr:uid="{00000000-0005-0000-0000-00007B140000}"/>
    <cellStyle name="Note 5 2" xfId="634" xr:uid="{00000000-0005-0000-0000-00007C140000}"/>
    <cellStyle name="Note 5 2 2" xfId="718" xr:uid="{00000000-0005-0000-0000-00007D140000}"/>
    <cellStyle name="Note 5 2 2 2" xfId="3917" xr:uid="{00000000-0005-0000-0000-00007E140000}"/>
    <cellStyle name="Note 5 2 3" xfId="3916" xr:uid="{00000000-0005-0000-0000-00007F140000}"/>
    <cellStyle name="Note 5 3" xfId="676" xr:uid="{00000000-0005-0000-0000-000080140000}"/>
    <cellStyle name="Note 5 3 2" xfId="3918" xr:uid="{00000000-0005-0000-0000-000081140000}"/>
    <cellStyle name="Note 5 4" xfId="1157" xr:uid="{00000000-0005-0000-0000-000082140000}"/>
    <cellStyle name="Note 5 4 2" xfId="3919" xr:uid="{00000000-0005-0000-0000-000083140000}"/>
    <cellStyle name="Note 5 5" xfId="3920" xr:uid="{00000000-0005-0000-0000-000084140000}"/>
    <cellStyle name="Note 5 5 2" xfId="7047" xr:uid="{00000000-0005-0000-0000-000085140000}"/>
    <cellStyle name="Note 5 6" xfId="3915" xr:uid="{00000000-0005-0000-0000-000086140000}"/>
    <cellStyle name="Note 5 7" xfId="7046" xr:uid="{00000000-0005-0000-0000-000087140000}"/>
    <cellStyle name="Note 6" xfId="605" xr:uid="{00000000-0005-0000-0000-000088140000}"/>
    <cellStyle name="Note 6 2" xfId="648" xr:uid="{00000000-0005-0000-0000-000089140000}"/>
    <cellStyle name="Note 6 2 2" xfId="732" xr:uid="{00000000-0005-0000-0000-00008A140000}"/>
    <cellStyle name="Note 6 2 2 2" xfId="3923" xr:uid="{00000000-0005-0000-0000-00008B140000}"/>
    <cellStyle name="Note 6 2 3" xfId="3924" xr:uid="{00000000-0005-0000-0000-00008C140000}"/>
    <cellStyle name="Note 6 2 3 2" xfId="7049" xr:uid="{00000000-0005-0000-0000-00008D140000}"/>
    <cellStyle name="Note 6 2 4" xfId="3922" xr:uid="{00000000-0005-0000-0000-00008E140000}"/>
    <cellStyle name="Note 6 3" xfId="690" xr:uid="{00000000-0005-0000-0000-00008F140000}"/>
    <cellStyle name="Note 6 3 2" xfId="3925" xr:uid="{00000000-0005-0000-0000-000090140000}"/>
    <cellStyle name="Note 6 4" xfId="1158" xr:uid="{00000000-0005-0000-0000-000091140000}"/>
    <cellStyle name="Note 6 4 2" xfId="3926" xr:uid="{00000000-0005-0000-0000-000092140000}"/>
    <cellStyle name="Note 6 5" xfId="3927" xr:uid="{00000000-0005-0000-0000-000093140000}"/>
    <cellStyle name="Note 6 5 2" xfId="7050" xr:uid="{00000000-0005-0000-0000-000094140000}"/>
    <cellStyle name="Note 6 6" xfId="3928" xr:uid="{00000000-0005-0000-0000-000095140000}"/>
    <cellStyle name="Note 6 6 2" xfId="7051" xr:uid="{00000000-0005-0000-0000-000096140000}"/>
    <cellStyle name="Note 6 7" xfId="3921" xr:uid="{00000000-0005-0000-0000-000097140000}"/>
    <cellStyle name="Note 6 8" xfId="7048" xr:uid="{00000000-0005-0000-0000-000098140000}"/>
    <cellStyle name="Note 7" xfId="619" xr:uid="{00000000-0005-0000-0000-000099140000}"/>
    <cellStyle name="Note 7 2" xfId="662" xr:uid="{00000000-0005-0000-0000-00009A140000}"/>
    <cellStyle name="Note 7 2 2" xfId="746" xr:uid="{00000000-0005-0000-0000-00009B140000}"/>
    <cellStyle name="Note 7 2 2 2" xfId="3930" xr:uid="{00000000-0005-0000-0000-00009C140000}"/>
    <cellStyle name="Note 7 2 3" xfId="3931" xr:uid="{00000000-0005-0000-0000-00009D140000}"/>
    <cellStyle name="Note 7 2 3 2" xfId="7052" xr:uid="{00000000-0005-0000-0000-00009E140000}"/>
    <cellStyle name="Note 7 2 4" xfId="3929" xr:uid="{00000000-0005-0000-0000-00009F140000}"/>
    <cellStyle name="Note 7 3" xfId="704" xr:uid="{00000000-0005-0000-0000-0000A0140000}"/>
    <cellStyle name="Note 7 3 2" xfId="3932" xr:uid="{00000000-0005-0000-0000-0000A1140000}"/>
    <cellStyle name="Note 7 4" xfId="1159" xr:uid="{00000000-0005-0000-0000-0000A2140000}"/>
    <cellStyle name="Note 7 4 2" xfId="3933" xr:uid="{00000000-0005-0000-0000-0000A3140000}"/>
    <cellStyle name="Note 7 4 3" xfId="7053" xr:uid="{00000000-0005-0000-0000-0000A4140000}"/>
    <cellStyle name="Note 8" xfId="769" xr:uid="{00000000-0005-0000-0000-0000A5140000}"/>
    <cellStyle name="Note 8 2" xfId="1160" xr:uid="{00000000-0005-0000-0000-0000A6140000}"/>
    <cellStyle name="Note 8 2 2" xfId="3934" xr:uid="{00000000-0005-0000-0000-0000A7140000}"/>
    <cellStyle name="Note 8 2 3" xfId="3935" xr:uid="{00000000-0005-0000-0000-0000A8140000}"/>
    <cellStyle name="Note 8 2 3 2" xfId="7054" xr:uid="{00000000-0005-0000-0000-0000A9140000}"/>
    <cellStyle name="Note 8 3" xfId="3936" xr:uid="{00000000-0005-0000-0000-0000AA140000}"/>
    <cellStyle name="Note 8 4" xfId="3937" xr:uid="{00000000-0005-0000-0000-0000AB140000}"/>
    <cellStyle name="Note 8 4 2" xfId="7055" xr:uid="{00000000-0005-0000-0000-0000AC140000}"/>
    <cellStyle name="Note 9" xfId="1161" xr:uid="{00000000-0005-0000-0000-0000AD140000}"/>
    <cellStyle name="Note 9 2" xfId="3938" xr:uid="{00000000-0005-0000-0000-0000AE140000}"/>
    <cellStyle name="Note 9 2 2" xfId="3939" xr:uid="{00000000-0005-0000-0000-0000AF140000}"/>
    <cellStyle name="Note 9 3" xfId="3940" xr:uid="{00000000-0005-0000-0000-0000B0140000}"/>
    <cellStyle name="Output 2" xfId="416" xr:uid="{00000000-0005-0000-0000-0000B1140000}"/>
    <cellStyle name="Output 2 2" xfId="1162" xr:uid="{00000000-0005-0000-0000-0000B2140000}"/>
    <cellStyle name="Output 2 2 2" xfId="3942" xr:uid="{00000000-0005-0000-0000-0000B3140000}"/>
    <cellStyle name="Output 2 2 3" xfId="3941" xr:uid="{00000000-0005-0000-0000-0000B4140000}"/>
    <cellStyle name="Output 2 3" xfId="3943" xr:uid="{00000000-0005-0000-0000-0000B5140000}"/>
    <cellStyle name="Output 2 3 2" xfId="3944" xr:uid="{00000000-0005-0000-0000-0000B6140000}"/>
    <cellStyle name="Output 2 3 3" xfId="3945" xr:uid="{00000000-0005-0000-0000-0000B7140000}"/>
    <cellStyle name="Output 2 4" xfId="3946" xr:uid="{00000000-0005-0000-0000-0000B8140000}"/>
    <cellStyle name="Output 3" xfId="572" xr:uid="{00000000-0005-0000-0000-0000B9140000}"/>
    <cellStyle name="Output 3 2" xfId="1163" xr:uid="{00000000-0005-0000-0000-0000BA140000}"/>
    <cellStyle name="Output 3 2 2" xfId="3949" xr:uid="{00000000-0005-0000-0000-0000BB140000}"/>
    <cellStyle name="Output 3 2 3" xfId="3948" xr:uid="{00000000-0005-0000-0000-0000BC140000}"/>
    <cellStyle name="Output 3 3" xfId="3950" xr:uid="{00000000-0005-0000-0000-0000BD140000}"/>
    <cellStyle name="Output 3 3 2" xfId="3951" xr:uid="{00000000-0005-0000-0000-0000BE140000}"/>
    <cellStyle name="Output 3 3 3" xfId="3952" xr:uid="{00000000-0005-0000-0000-0000BF140000}"/>
    <cellStyle name="Output 3 4" xfId="3953" xr:uid="{00000000-0005-0000-0000-0000C0140000}"/>
    <cellStyle name="Output 3 5" xfId="3947" xr:uid="{00000000-0005-0000-0000-0000C1140000}"/>
    <cellStyle name="Output 4" xfId="249" xr:uid="{00000000-0005-0000-0000-0000C2140000}"/>
    <cellStyle name="Output 4 2" xfId="1164" xr:uid="{00000000-0005-0000-0000-0000C3140000}"/>
    <cellStyle name="Output 4 3" xfId="3955" xr:uid="{00000000-0005-0000-0000-0000C4140000}"/>
    <cellStyle name="Output 4 4" xfId="3954" xr:uid="{00000000-0005-0000-0000-0000C5140000}"/>
    <cellStyle name="Output 5" xfId="764" xr:uid="{00000000-0005-0000-0000-0000C6140000}"/>
    <cellStyle name="Output 5 2" xfId="1165" xr:uid="{00000000-0005-0000-0000-0000C7140000}"/>
    <cellStyle name="Output 5 2 2" xfId="3956" xr:uid="{00000000-0005-0000-0000-0000C8140000}"/>
    <cellStyle name="Output 5 3" xfId="3957" xr:uid="{00000000-0005-0000-0000-0000C9140000}"/>
    <cellStyle name="Output 6" xfId="34" xr:uid="{00000000-0005-0000-0000-0000CA140000}"/>
    <cellStyle name="Percent 13" xfId="3958" xr:uid="{00000000-0005-0000-0000-0000CB140000}"/>
    <cellStyle name="Percent 13 2" xfId="3959" xr:uid="{00000000-0005-0000-0000-0000CC140000}"/>
    <cellStyle name="Percent 13 2 2" xfId="3960" xr:uid="{00000000-0005-0000-0000-0000CD140000}"/>
    <cellStyle name="Percent 13 3" xfId="3961" xr:uid="{00000000-0005-0000-0000-0000CE140000}"/>
    <cellStyle name="Percent 14" xfId="3962" xr:uid="{00000000-0005-0000-0000-0000CF140000}"/>
    <cellStyle name="Percent 14 2" xfId="3963" xr:uid="{00000000-0005-0000-0000-0000D0140000}"/>
    <cellStyle name="Percent 14 2 2" xfId="3964" xr:uid="{00000000-0005-0000-0000-0000D1140000}"/>
    <cellStyle name="Percent 14 3" xfId="3965" xr:uid="{00000000-0005-0000-0000-0000D2140000}"/>
    <cellStyle name="Percent 15" xfId="3966" xr:uid="{00000000-0005-0000-0000-0000D3140000}"/>
    <cellStyle name="Percent 15 2" xfId="3967" xr:uid="{00000000-0005-0000-0000-0000D4140000}"/>
    <cellStyle name="Percent 15 2 2" xfId="3968" xr:uid="{00000000-0005-0000-0000-0000D5140000}"/>
    <cellStyle name="Percent 15 2 3" xfId="3969" xr:uid="{00000000-0005-0000-0000-0000D6140000}"/>
    <cellStyle name="Percent 15 3" xfId="3970" xr:uid="{00000000-0005-0000-0000-0000D7140000}"/>
    <cellStyle name="Percent 15 4" xfId="3971" xr:uid="{00000000-0005-0000-0000-0000D8140000}"/>
    <cellStyle name="Percent 16" xfId="3972" xr:uid="{00000000-0005-0000-0000-0000D9140000}"/>
    <cellStyle name="Percent 16 2" xfId="3973" xr:uid="{00000000-0005-0000-0000-0000DA140000}"/>
    <cellStyle name="Percent 16 3" xfId="3974" xr:uid="{00000000-0005-0000-0000-0000DB140000}"/>
    <cellStyle name="Percent 2" xfId="7" xr:uid="{00000000-0005-0000-0000-0000DC140000}"/>
    <cellStyle name="Percent 2 2" xfId="22" xr:uid="{00000000-0005-0000-0000-0000DD140000}"/>
    <cellStyle name="Percent 2 2 2" xfId="228" xr:uid="{00000000-0005-0000-0000-0000DE140000}"/>
    <cellStyle name="Percent 2 2 2 2" xfId="229" xr:uid="{00000000-0005-0000-0000-0000DF140000}"/>
    <cellStyle name="Percent 2 2 2 3" xfId="3975" xr:uid="{00000000-0005-0000-0000-0000E0140000}"/>
    <cellStyle name="Percent 2 2 3" xfId="230" xr:uid="{00000000-0005-0000-0000-0000E1140000}"/>
    <cellStyle name="Percent 2 2 3 2" xfId="3976" xr:uid="{00000000-0005-0000-0000-0000E2140000}"/>
    <cellStyle name="Percent 2 2 4" xfId="231" xr:uid="{00000000-0005-0000-0000-0000E3140000}"/>
    <cellStyle name="Percent 2 2 5" xfId="227" xr:uid="{00000000-0005-0000-0000-0000E4140000}"/>
    <cellStyle name="Percent 2 3" xfId="3977" xr:uid="{00000000-0005-0000-0000-0000E5140000}"/>
    <cellStyle name="Percent 2 3 2" xfId="3978" xr:uid="{00000000-0005-0000-0000-0000E6140000}"/>
    <cellStyle name="Percent 2 3 2 2" xfId="3979" xr:uid="{00000000-0005-0000-0000-0000E7140000}"/>
    <cellStyle name="Percent 2 3 3" xfId="3980" xr:uid="{00000000-0005-0000-0000-0000E8140000}"/>
    <cellStyle name="Percent 2 4" xfId="3981" xr:uid="{00000000-0005-0000-0000-0000E9140000}"/>
    <cellStyle name="Percent 3" xfId="232" xr:uid="{00000000-0005-0000-0000-0000EA140000}"/>
    <cellStyle name="Percent 3 2" xfId="233" xr:uid="{00000000-0005-0000-0000-0000EB140000}"/>
    <cellStyle name="Percent 3 2 2" xfId="234" xr:uid="{00000000-0005-0000-0000-0000EC140000}"/>
    <cellStyle name="Percent 3 2 3" xfId="3982" xr:uid="{00000000-0005-0000-0000-0000ED140000}"/>
    <cellStyle name="Percent 3 3" xfId="235" xr:uid="{00000000-0005-0000-0000-0000EE140000}"/>
    <cellStyle name="Percent 3 4" xfId="236" xr:uid="{00000000-0005-0000-0000-0000EF140000}"/>
    <cellStyle name="Percent 4" xfId="237" xr:uid="{00000000-0005-0000-0000-0000F0140000}"/>
    <cellStyle name="Percent 4 2" xfId="3983" xr:uid="{00000000-0005-0000-0000-0000F1140000}"/>
    <cellStyle name="Percent 5" xfId="238" xr:uid="{00000000-0005-0000-0000-0000F2140000}"/>
    <cellStyle name="Percent 5 2" xfId="3984" xr:uid="{00000000-0005-0000-0000-0000F3140000}"/>
    <cellStyle name="Percent 6" xfId="239" xr:uid="{00000000-0005-0000-0000-0000F4140000}"/>
    <cellStyle name="Percent 6 2" xfId="3985" xr:uid="{00000000-0005-0000-0000-0000F5140000}"/>
    <cellStyle name="SAPBEXaggData" xfId="3986" xr:uid="{00000000-0005-0000-0000-0000F6140000}"/>
    <cellStyle name="SAPBEXaggData 2" xfId="3987" xr:uid="{00000000-0005-0000-0000-0000F7140000}"/>
    <cellStyle name="SAPBEXaggDataEmph" xfId="3988" xr:uid="{00000000-0005-0000-0000-0000F8140000}"/>
    <cellStyle name="SAPBEXaggItem" xfId="3989" xr:uid="{00000000-0005-0000-0000-0000F9140000}"/>
    <cellStyle name="SAPBEXaggItem 2" xfId="3990" xr:uid="{00000000-0005-0000-0000-0000FA140000}"/>
    <cellStyle name="SAPBEXaggItemX" xfId="3991" xr:uid="{00000000-0005-0000-0000-0000FB140000}"/>
    <cellStyle name="SAPBEXaggItemX 2" xfId="3992" xr:uid="{00000000-0005-0000-0000-0000FC140000}"/>
    <cellStyle name="SAPBEXchaText" xfId="1166" xr:uid="{00000000-0005-0000-0000-0000FD140000}"/>
    <cellStyle name="SAPBEXchaText 10" xfId="3994" xr:uid="{00000000-0005-0000-0000-0000FE140000}"/>
    <cellStyle name="SAPBEXchaText 10 2" xfId="3995" xr:uid="{00000000-0005-0000-0000-0000FF140000}"/>
    <cellStyle name="SAPBEXchaText 10 2 2" xfId="3996" xr:uid="{00000000-0005-0000-0000-000000150000}"/>
    <cellStyle name="SAPBEXchaText 10 3" xfId="3997" xr:uid="{00000000-0005-0000-0000-000001150000}"/>
    <cellStyle name="SAPBEXchaText 11" xfId="3998" xr:uid="{00000000-0005-0000-0000-000002150000}"/>
    <cellStyle name="SAPBEXchaText 11 2" xfId="3999" xr:uid="{00000000-0005-0000-0000-000003150000}"/>
    <cellStyle name="SAPBEXchaText 11 2 2" xfId="4000" xr:uid="{00000000-0005-0000-0000-000004150000}"/>
    <cellStyle name="SAPBEXchaText 11 3" xfId="4001" xr:uid="{00000000-0005-0000-0000-000005150000}"/>
    <cellStyle name="SAPBEXchaText 12" xfId="4002" xr:uid="{00000000-0005-0000-0000-000006150000}"/>
    <cellStyle name="SAPBEXchaText 12 2" xfId="4003" xr:uid="{00000000-0005-0000-0000-000007150000}"/>
    <cellStyle name="SAPBEXchaText 12 2 2" xfId="4004" xr:uid="{00000000-0005-0000-0000-000008150000}"/>
    <cellStyle name="SAPBEXchaText 12 2 2 2" xfId="4005" xr:uid="{00000000-0005-0000-0000-000009150000}"/>
    <cellStyle name="SAPBEXchaText 12 2 3" xfId="4006" xr:uid="{00000000-0005-0000-0000-00000A150000}"/>
    <cellStyle name="SAPBEXchaText 12 3" xfId="4007" xr:uid="{00000000-0005-0000-0000-00000B150000}"/>
    <cellStyle name="SAPBEXchaText 12 3 2" xfId="4008" xr:uid="{00000000-0005-0000-0000-00000C150000}"/>
    <cellStyle name="SAPBEXchaText 12 4" xfId="4009" xr:uid="{00000000-0005-0000-0000-00000D150000}"/>
    <cellStyle name="SAPBEXchaText 13" xfId="4010" xr:uid="{00000000-0005-0000-0000-00000E150000}"/>
    <cellStyle name="SAPBEXchaText 13 2" xfId="4011" xr:uid="{00000000-0005-0000-0000-00000F150000}"/>
    <cellStyle name="SAPBEXchaText 13 2 2" xfId="4012" xr:uid="{00000000-0005-0000-0000-000010150000}"/>
    <cellStyle name="SAPBEXchaText 13 3" xfId="4013" xr:uid="{00000000-0005-0000-0000-000011150000}"/>
    <cellStyle name="SAPBEXchaText 13 3 2" xfId="4014" xr:uid="{00000000-0005-0000-0000-000012150000}"/>
    <cellStyle name="SAPBEXchaText 13 4" xfId="4015" xr:uid="{00000000-0005-0000-0000-000013150000}"/>
    <cellStyle name="SAPBEXchaText 14" xfId="4016" xr:uid="{00000000-0005-0000-0000-000014150000}"/>
    <cellStyle name="SAPBEXchaText 14 2" xfId="4017" xr:uid="{00000000-0005-0000-0000-000015150000}"/>
    <cellStyle name="SAPBEXchaText 14 2 2" xfId="4018" xr:uid="{00000000-0005-0000-0000-000016150000}"/>
    <cellStyle name="SAPBEXchaText 14 3" xfId="4019" xr:uid="{00000000-0005-0000-0000-000017150000}"/>
    <cellStyle name="SAPBEXchaText 14 3 2" xfId="4020" xr:uid="{00000000-0005-0000-0000-000018150000}"/>
    <cellStyle name="SAPBEXchaText 14 4" xfId="4021" xr:uid="{00000000-0005-0000-0000-000019150000}"/>
    <cellStyle name="SAPBEXchaText 15" xfId="4022" xr:uid="{00000000-0005-0000-0000-00001A150000}"/>
    <cellStyle name="SAPBEXchaText 15 2" xfId="4023" xr:uid="{00000000-0005-0000-0000-00001B150000}"/>
    <cellStyle name="SAPBEXchaText 16" xfId="4024" xr:uid="{00000000-0005-0000-0000-00001C150000}"/>
    <cellStyle name="SAPBEXchaText 17" xfId="4025" xr:uid="{00000000-0005-0000-0000-00001D150000}"/>
    <cellStyle name="SAPBEXchaText 17 2" xfId="4026" xr:uid="{00000000-0005-0000-0000-00001E150000}"/>
    <cellStyle name="SAPBEXchaText 18" xfId="3993" xr:uid="{00000000-0005-0000-0000-00001F150000}"/>
    <cellStyle name="SAPBEXchaText 2" xfId="1681" xr:uid="{00000000-0005-0000-0000-000020150000}"/>
    <cellStyle name="SAPBEXchaText 2 2" xfId="4028" xr:uid="{00000000-0005-0000-0000-000021150000}"/>
    <cellStyle name="SAPBEXchaText 2 2 2" xfId="4029" xr:uid="{00000000-0005-0000-0000-000022150000}"/>
    <cellStyle name="SAPBEXchaText 2 2 2 2" xfId="4030" xr:uid="{00000000-0005-0000-0000-000023150000}"/>
    <cellStyle name="SAPBEXchaText 2 2 3" xfId="4031" xr:uid="{00000000-0005-0000-0000-000024150000}"/>
    <cellStyle name="SAPBEXchaText 2 3" xfId="4032" xr:uid="{00000000-0005-0000-0000-000025150000}"/>
    <cellStyle name="SAPBEXchaText 2 3 2" xfId="4033" xr:uid="{00000000-0005-0000-0000-000026150000}"/>
    <cellStyle name="SAPBEXchaText 2 3 2 2" xfId="4034" xr:uid="{00000000-0005-0000-0000-000027150000}"/>
    <cellStyle name="SAPBEXchaText 2 3 3" xfId="4035" xr:uid="{00000000-0005-0000-0000-000028150000}"/>
    <cellStyle name="SAPBEXchaText 2 4" xfId="4036" xr:uid="{00000000-0005-0000-0000-000029150000}"/>
    <cellStyle name="SAPBEXchaText 2 4 2" xfId="4037" xr:uid="{00000000-0005-0000-0000-00002A150000}"/>
    <cellStyle name="SAPBEXchaText 2 5" xfId="4038" xr:uid="{00000000-0005-0000-0000-00002B150000}"/>
    <cellStyle name="SAPBEXchaText 2 6" xfId="4027" xr:uid="{00000000-0005-0000-0000-00002C150000}"/>
    <cellStyle name="SAPBEXchaText 3" xfId="4039" xr:uid="{00000000-0005-0000-0000-00002D150000}"/>
    <cellStyle name="SAPBEXchaText 3 2" xfId="4040" xr:uid="{00000000-0005-0000-0000-00002E150000}"/>
    <cellStyle name="SAPBEXchaText 3 2 2" xfId="4041" xr:uid="{00000000-0005-0000-0000-00002F150000}"/>
    <cellStyle name="SAPBEXchaText 3 2 2 2" xfId="4042" xr:uid="{00000000-0005-0000-0000-000030150000}"/>
    <cellStyle name="SAPBEXchaText 3 2 3" xfId="4043" xr:uid="{00000000-0005-0000-0000-000031150000}"/>
    <cellStyle name="SAPBEXchaText 3 3" xfId="4044" xr:uid="{00000000-0005-0000-0000-000032150000}"/>
    <cellStyle name="SAPBEXchaText 3 3 2" xfId="4045" xr:uid="{00000000-0005-0000-0000-000033150000}"/>
    <cellStyle name="SAPBEXchaText 3 3 2 2" xfId="4046" xr:uid="{00000000-0005-0000-0000-000034150000}"/>
    <cellStyle name="SAPBEXchaText 3 3 3" xfId="4047" xr:uid="{00000000-0005-0000-0000-000035150000}"/>
    <cellStyle name="SAPBEXchaText 3 4" xfId="4048" xr:uid="{00000000-0005-0000-0000-000036150000}"/>
    <cellStyle name="SAPBEXchaText 3 4 2" xfId="4049" xr:uid="{00000000-0005-0000-0000-000037150000}"/>
    <cellStyle name="SAPBEXchaText 3 5" xfId="4050" xr:uid="{00000000-0005-0000-0000-000038150000}"/>
    <cellStyle name="SAPBEXchaText 4" xfId="4051" xr:uid="{00000000-0005-0000-0000-000039150000}"/>
    <cellStyle name="SAPBEXchaText 4 2" xfId="4052" xr:uid="{00000000-0005-0000-0000-00003A150000}"/>
    <cellStyle name="SAPBEXchaText 4 2 2" xfId="4053" xr:uid="{00000000-0005-0000-0000-00003B150000}"/>
    <cellStyle name="SAPBEXchaText 4 2 2 2" xfId="4054" xr:uid="{00000000-0005-0000-0000-00003C150000}"/>
    <cellStyle name="SAPBEXchaText 4 2 3" xfId="4055" xr:uid="{00000000-0005-0000-0000-00003D150000}"/>
    <cellStyle name="SAPBEXchaText 4 3" xfId="4056" xr:uid="{00000000-0005-0000-0000-00003E150000}"/>
    <cellStyle name="SAPBEXchaText 4 3 2" xfId="4057" xr:uid="{00000000-0005-0000-0000-00003F150000}"/>
    <cellStyle name="SAPBEXchaText 4 3 2 2" xfId="4058" xr:uid="{00000000-0005-0000-0000-000040150000}"/>
    <cellStyle name="SAPBEXchaText 4 3 3" xfId="4059" xr:uid="{00000000-0005-0000-0000-000041150000}"/>
    <cellStyle name="SAPBEXchaText 4 4" xfId="4060" xr:uid="{00000000-0005-0000-0000-000042150000}"/>
    <cellStyle name="SAPBEXchaText 4 4 2" xfId="4061" xr:uid="{00000000-0005-0000-0000-000043150000}"/>
    <cellStyle name="SAPBEXchaText 4 5" xfId="4062" xr:uid="{00000000-0005-0000-0000-000044150000}"/>
    <cellStyle name="SAPBEXchaText 5" xfId="4063" xr:uid="{00000000-0005-0000-0000-000045150000}"/>
    <cellStyle name="SAPBEXchaText 5 2" xfId="4064" xr:uid="{00000000-0005-0000-0000-000046150000}"/>
    <cellStyle name="SAPBEXchaText 5 2 2" xfId="4065" xr:uid="{00000000-0005-0000-0000-000047150000}"/>
    <cellStyle name="SAPBEXchaText 5 2 2 2" xfId="4066" xr:uid="{00000000-0005-0000-0000-000048150000}"/>
    <cellStyle name="SAPBEXchaText 5 2 3" xfId="4067" xr:uid="{00000000-0005-0000-0000-000049150000}"/>
    <cellStyle name="SAPBEXchaText 5 3" xfId="4068" xr:uid="{00000000-0005-0000-0000-00004A150000}"/>
    <cellStyle name="SAPBEXchaText 5 3 2" xfId="4069" xr:uid="{00000000-0005-0000-0000-00004B150000}"/>
    <cellStyle name="SAPBEXchaText 5 3 2 2" xfId="4070" xr:uid="{00000000-0005-0000-0000-00004C150000}"/>
    <cellStyle name="SAPBEXchaText 5 3 3" xfId="4071" xr:uid="{00000000-0005-0000-0000-00004D150000}"/>
    <cellStyle name="SAPBEXchaText 5 4" xfId="4072" xr:uid="{00000000-0005-0000-0000-00004E150000}"/>
    <cellStyle name="SAPBEXchaText 5 4 2" xfId="4073" xr:uid="{00000000-0005-0000-0000-00004F150000}"/>
    <cellStyle name="SAPBEXchaText 5 5" xfId="4074" xr:uid="{00000000-0005-0000-0000-000050150000}"/>
    <cellStyle name="SAPBEXchaText 6" xfId="4075" xr:uid="{00000000-0005-0000-0000-000051150000}"/>
    <cellStyle name="SAPBEXchaText 6 2" xfId="4076" xr:uid="{00000000-0005-0000-0000-000052150000}"/>
    <cellStyle name="SAPBEXchaText 6 2 2" xfId="4077" xr:uid="{00000000-0005-0000-0000-000053150000}"/>
    <cellStyle name="SAPBEXchaText 6 2 2 2" xfId="4078" xr:uid="{00000000-0005-0000-0000-000054150000}"/>
    <cellStyle name="SAPBEXchaText 6 2 3" xfId="4079" xr:uid="{00000000-0005-0000-0000-000055150000}"/>
    <cellStyle name="SAPBEXchaText 6 3" xfId="4080" xr:uid="{00000000-0005-0000-0000-000056150000}"/>
    <cellStyle name="SAPBEXchaText 6 3 2" xfId="4081" xr:uid="{00000000-0005-0000-0000-000057150000}"/>
    <cellStyle name="SAPBEXchaText 6 3 2 2" xfId="4082" xr:uid="{00000000-0005-0000-0000-000058150000}"/>
    <cellStyle name="SAPBEXchaText 6 3 3" xfId="4083" xr:uid="{00000000-0005-0000-0000-000059150000}"/>
    <cellStyle name="SAPBEXchaText 6 4" xfId="4084" xr:uid="{00000000-0005-0000-0000-00005A150000}"/>
    <cellStyle name="SAPBEXchaText 6 4 2" xfId="4085" xr:uid="{00000000-0005-0000-0000-00005B150000}"/>
    <cellStyle name="SAPBEXchaText 6 5" xfId="4086" xr:uid="{00000000-0005-0000-0000-00005C150000}"/>
    <cellStyle name="SAPBEXchaText 7" xfId="4087" xr:uid="{00000000-0005-0000-0000-00005D150000}"/>
    <cellStyle name="SAPBEXchaText 7 2" xfId="4088" xr:uid="{00000000-0005-0000-0000-00005E150000}"/>
    <cellStyle name="SAPBEXchaText 7 2 2" xfId="4089" xr:uid="{00000000-0005-0000-0000-00005F150000}"/>
    <cellStyle name="SAPBEXchaText 7 2 2 2" xfId="4090" xr:uid="{00000000-0005-0000-0000-000060150000}"/>
    <cellStyle name="SAPBEXchaText 7 2 3" xfId="4091" xr:uid="{00000000-0005-0000-0000-000061150000}"/>
    <cellStyle name="SAPBEXchaText 7 3" xfId="4092" xr:uid="{00000000-0005-0000-0000-000062150000}"/>
    <cellStyle name="SAPBEXchaText 7 3 2" xfId="4093" xr:uid="{00000000-0005-0000-0000-000063150000}"/>
    <cellStyle name="SAPBEXchaText 7 3 2 2" xfId="4094" xr:uid="{00000000-0005-0000-0000-000064150000}"/>
    <cellStyle name="SAPBEXchaText 7 3 3" xfId="4095" xr:uid="{00000000-0005-0000-0000-000065150000}"/>
    <cellStyle name="SAPBEXchaText 7 4" xfId="4096" xr:uid="{00000000-0005-0000-0000-000066150000}"/>
    <cellStyle name="SAPBEXchaText 7 4 2" xfId="4097" xr:uid="{00000000-0005-0000-0000-000067150000}"/>
    <cellStyle name="SAPBEXchaText 7 5" xfId="4098" xr:uid="{00000000-0005-0000-0000-000068150000}"/>
    <cellStyle name="SAPBEXchaText 8" xfId="4099" xr:uid="{00000000-0005-0000-0000-000069150000}"/>
    <cellStyle name="SAPBEXchaText 8 2" xfId="4100" xr:uid="{00000000-0005-0000-0000-00006A150000}"/>
    <cellStyle name="SAPBEXchaText 8 2 2" xfId="4101" xr:uid="{00000000-0005-0000-0000-00006B150000}"/>
    <cellStyle name="SAPBEXchaText 8 2 2 2" xfId="4102" xr:uid="{00000000-0005-0000-0000-00006C150000}"/>
    <cellStyle name="SAPBEXchaText 8 2 3" xfId="4103" xr:uid="{00000000-0005-0000-0000-00006D150000}"/>
    <cellStyle name="SAPBEXchaText 8 3" xfId="4104" xr:uid="{00000000-0005-0000-0000-00006E150000}"/>
    <cellStyle name="SAPBEXchaText 8 3 2" xfId="4105" xr:uid="{00000000-0005-0000-0000-00006F150000}"/>
    <cellStyle name="SAPBEXchaText 8 3 2 2" xfId="4106" xr:uid="{00000000-0005-0000-0000-000070150000}"/>
    <cellStyle name="SAPBEXchaText 8 3 3" xfId="4107" xr:uid="{00000000-0005-0000-0000-000071150000}"/>
    <cellStyle name="SAPBEXchaText 8 4" xfId="4108" xr:uid="{00000000-0005-0000-0000-000072150000}"/>
    <cellStyle name="SAPBEXchaText 8 4 2" xfId="4109" xr:uid="{00000000-0005-0000-0000-000073150000}"/>
    <cellStyle name="SAPBEXchaText 8 5" xfId="4110" xr:uid="{00000000-0005-0000-0000-000074150000}"/>
    <cellStyle name="SAPBEXchaText 9" xfId="4111" xr:uid="{00000000-0005-0000-0000-000075150000}"/>
    <cellStyle name="SAPBEXchaText 9 2" xfId="4112" xr:uid="{00000000-0005-0000-0000-000076150000}"/>
    <cellStyle name="SAPBEXchaText 9 2 2" xfId="4113" xr:uid="{00000000-0005-0000-0000-000077150000}"/>
    <cellStyle name="SAPBEXchaText 9 2 2 2" xfId="4114" xr:uid="{00000000-0005-0000-0000-000078150000}"/>
    <cellStyle name="SAPBEXchaText 9 2 3" xfId="4115" xr:uid="{00000000-0005-0000-0000-000079150000}"/>
    <cellStyle name="SAPBEXchaText 9 3" xfId="4116" xr:uid="{00000000-0005-0000-0000-00007A150000}"/>
    <cellStyle name="SAPBEXchaText 9 3 2" xfId="4117" xr:uid="{00000000-0005-0000-0000-00007B150000}"/>
    <cellStyle name="SAPBEXchaText 9 3 2 2" xfId="4118" xr:uid="{00000000-0005-0000-0000-00007C150000}"/>
    <cellStyle name="SAPBEXchaText 9 3 3" xfId="4119" xr:uid="{00000000-0005-0000-0000-00007D150000}"/>
    <cellStyle name="SAPBEXchaText 9 4" xfId="4120" xr:uid="{00000000-0005-0000-0000-00007E150000}"/>
    <cellStyle name="SAPBEXchaText 9 4 2" xfId="4121" xr:uid="{00000000-0005-0000-0000-00007F150000}"/>
    <cellStyle name="SAPBEXchaText 9 5" xfId="4122" xr:uid="{00000000-0005-0000-0000-000080150000}"/>
    <cellStyle name="SAPBEXexcBad7" xfId="4123" xr:uid="{00000000-0005-0000-0000-000081150000}"/>
    <cellStyle name="SAPBEXexcBad7 2" xfId="4124" xr:uid="{00000000-0005-0000-0000-000082150000}"/>
    <cellStyle name="SAPBEXexcBad8" xfId="4125" xr:uid="{00000000-0005-0000-0000-000083150000}"/>
    <cellStyle name="SAPBEXexcBad8 2" xfId="4126" xr:uid="{00000000-0005-0000-0000-000084150000}"/>
    <cellStyle name="SAPBEXexcBad9" xfId="4127" xr:uid="{00000000-0005-0000-0000-000085150000}"/>
    <cellStyle name="SAPBEXexcBad9 2" xfId="4128" xr:uid="{00000000-0005-0000-0000-000086150000}"/>
    <cellStyle name="SAPBEXexcCritical4" xfId="4129" xr:uid="{00000000-0005-0000-0000-000087150000}"/>
    <cellStyle name="SAPBEXexcCritical4 2" xfId="4130" xr:uid="{00000000-0005-0000-0000-000088150000}"/>
    <cellStyle name="SAPBEXexcCritical5" xfId="4131" xr:uid="{00000000-0005-0000-0000-000089150000}"/>
    <cellStyle name="SAPBEXexcCritical5 2" xfId="4132" xr:uid="{00000000-0005-0000-0000-00008A150000}"/>
    <cellStyle name="SAPBEXexcCritical6" xfId="4133" xr:uid="{00000000-0005-0000-0000-00008B150000}"/>
    <cellStyle name="SAPBEXexcCritical6 2" xfId="4134" xr:uid="{00000000-0005-0000-0000-00008C150000}"/>
    <cellStyle name="SAPBEXexcGood1" xfId="4135" xr:uid="{00000000-0005-0000-0000-00008D150000}"/>
    <cellStyle name="SAPBEXexcGood1 2" xfId="4136" xr:uid="{00000000-0005-0000-0000-00008E150000}"/>
    <cellStyle name="SAPBEXexcGood2" xfId="4137" xr:uid="{00000000-0005-0000-0000-00008F150000}"/>
    <cellStyle name="SAPBEXexcGood2 2" xfId="4138" xr:uid="{00000000-0005-0000-0000-000090150000}"/>
    <cellStyle name="SAPBEXexcGood3" xfId="4139" xr:uid="{00000000-0005-0000-0000-000091150000}"/>
    <cellStyle name="SAPBEXexcGood3 2" xfId="4140" xr:uid="{00000000-0005-0000-0000-000092150000}"/>
    <cellStyle name="SAPBEXfilterDrill" xfId="4141" xr:uid="{00000000-0005-0000-0000-000093150000}"/>
    <cellStyle name="SAPBEXfilterItem" xfId="4142" xr:uid="{00000000-0005-0000-0000-000094150000}"/>
    <cellStyle name="SAPBEXfilterItem 2" xfId="4143" xr:uid="{00000000-0005-0000-0000-000095150000}"/>
    <cellStyle name="SAPBEXfilterText" xfId="4144" xr:uid="{00000000-0005-0000-0000-000096150000}"/>
    <cellStyle name="SAPBEXfilterText 2" xfId="4145" xr:uid="{00000000-0005-0000-0000-000097150000}"/>
    <cellStyle name="SAPBEXfilterText 3" xfId="4146" xr:uid="{00000000-0005-0000-0000-000098150000}"/>
    <cellStyle name="SAPBEXformats" xfId="4147" xr:uid="{00000000-0005-0000-0000-000099150000}"/>
    <cellStyle name="SAPBEXformats 10" xfId="4148" xr:uid="{00000000-0005-0000-0000-00009A150000}"/>
    <cellStyle name="SAPBEXformats 10 2" xfId="4149" xr:uid="{00000000-0005-0000-0000-00009B150000}"/>
    <cellStyle name="SAPBEXformats 10 2 2" xfId="4150" xr:uid="{00000000-0005-0000-0000-00009C150000}"/>
    <cellStyle name="SAPBEXformats 10 3" xfId="4151" xr:uid="{00000000-0005-0000-0000-00009D150000}"/>
    <cellStyle name="SAPBEXformats 11" xfId="4152" xr:uid="{00000000-0005-0000-0000-00009E150000}"/>
    <cellStyle name="SAPBEXformats 11 2" xfId="4153" xr:uid="{00000000-0005-0000-0000-00009F150000}"/>
    <cellStyle name="SAPBEXformats 11 2 2" xfId="4154" xr:uid="{00000000-0005-0000-0000-0000A0150000}"/>
    <cellStyle name="SAPBEXformats 11 3" xfId="4155" xr:uid="{00000000-0005-0000-0000-0000A1150000}"/>
    <cellStyle name="SAPBEXformats 12" xfId="4156" xr:uid="{00000000-0005-0000-0000-0000A2150000}"/>
    <cellStyle name="SAPBEXformats 12 2" xfId="4157" xr:uid="{00000000-0005-0000-0000-0000A3150000}"/>
    <cellStyle name="SAPBEXformats 12 2 2" xfId="4158" xr:uid="{00000000-0005-0000-0000-0000A4150000}"/>
    <cellStyle name="SAPBEXformats 12 2 2 2" xfId="4159" xr:uid="{00000000-0005-0000-0000-0000A5150000}"/>
    <cellStyle name="SAPBEXformats 12 2 3" xfId="4160" xr:uid="{00000000-0005-0000-0000-0000A6150000}"/>
    <cellStyle name="SAPBEXformats 12 3" xfId="4161" xr:uid="{00000000-0005-0000-0000-0000A7150000}"/>
    <cellStyle name="SAPBEXformats 12 3 2" xfId="4162" xr:uid="{00000000-0005-0000-0000-0000A8150000}"/>
    <cellStyle name="SAPBEXformats 12 4" xfId="4163" xr:uid="{00000000-0005-0000-0000-0000A9150000}"/>
    <cellStyle name="SAPBEXformats 13" xfId="4164" xr:uid="{00000000-0005-0000-0000-0000AA150000}"/>
    <cellStyle name="SAPBEXformats 13 2" xfId="4165" xr:uid="{00000000-0005-0000-0000-0000AB150000}"/>
    <cellStyle name="SAPBEXformats 13 2 2" xfId="4166" xr:uid="{00000000-0005-0000-0000-0000AC150000}"/>
    <cellStyle name="SAPBEXformats 13 3" xfId="4167" xr:uid="{00000000-0005-0000-0000-0000AD150000}"/>
    <cellStyle name="SAPBEXformats 13 3 2" xfId="4168" xr:uid="{00000000-0005-0000-0000-0000AE150000}"/>
    <cellStyle name="SAPBEXformats 13 4" xfId="4169" xr:uid="{00000000-0005-0000-0000-0000AF150000}"/>
    <cellStyle name="SAPBEXformats 14" xfId="4170" xr:uid="{00000000-0005-0000-0000-0000B0150000}"/>
    <cellStyle name="SAPBEXformats 14 2" xfId="4171" xr:uid="{00000000-0005-0000-0000-0000B1150000}"/>
    <cellStyle name="SAPBEXformats 14 2 2" xfId="4172" xr:uid="{00000000-0005-0000-0000-0000B2150000}"/>
    <cellStyle name="SAPBEXformats 14 3" xfId="4173" xr:uid="{00000000-0005-0000-0000-0000B3150000}"/>
    <cellStyle name="SAPBEXformats 14 3 2" xfId="4174" xr:uid="{00000000-0005-0000-0000-0000B4150000}"/>
    <cellStyle name="SAPBEXformats 14 4" xfId="4175" xr:uid="{00000000-0005-0000-0000-0000B5150000}"/>
    <cellStyle name="SAPBEXformats 15" xfId="4176" xr:uid="{00000000-0005-0000-0000-0000B6150000}"/>
    <cellStyle name="SAPBEXformats 15 2" xfId="4177" xr:uid="{00000000-0005-0000-0000-0000B7150000}"/>
    <cellStyle name="SAPBEXformats 16" xfId="4178" xr:uid="{00000000-0005-0000-0000-0000B8150000}"/>
    <cellStyle name="SAPBEXformats 2" xfId="4179" xr:uid="{00000000-0005-0000-0000-0000B9150000}"/>
    <cellStyle name="SAPBEXformats 2 2" xfId="4180" xr:uid="{00000000-0005-0000-0000-0000BA150000}"/>
    <cellStyle name="SAPBEXformats 2 2 2" xfId="4181" xr:uid="{00000000-0005-0000-0000-0000BB150000}"/>
    <cellStyle name="SAPBEXformats 2 2 2 2" xfId="4182" xr:uid="{00000000-0005-0000-0000-0000BC150000}"/>
    <cellStyle name="SAPBEXformats 2 2 3" xfId="4183" xr:uid="{00000000-0005-0000-0000-0000BD150000}"/>
    <cellStyle name="SAPBEXformats 2 3" xfId="4184" xr:uid="{00000000-0005-0000-0000-0000BE150000}"/>
    <cellStyle name="SAPBEXformats 2 3 2" xfId="4185" xr:uid="{00000000-0005-0000-0000-0000BF150000}"/>
    <cellStyle name="SAPBEXformats 2 3 2 2" xfId="4186" xr:uid="{00000000-0005-0000-0000-0000C0150000}"/>
    <cellStyle name="SAPBEXformats 2 3 3" xfId="4187" xr:uid="{00000000-0005-0000-0000-0000C1150000}"/>
    <cellStyle name="SAPBEXformats 2 4" xfId="4188" xr:uid="{00000000-0005-0000-0000-0000C2150000}"/>
    <cellStyle name="SAPBEXformats 2 4 2" xfId="4189" xr:uid="{00000000-0005-0000-0000-0000C3150000}"/>
    <cellStyle name="SAPBEXformats 2 5" xfId="4190" xr:uid="{00000000-0005-0000-0000-0000C4150000}"/>
    <cellStyle name="SAPBEXformats 3" xfId="4191" xr:uid="{00000000-0005-0000-0000-0000C5150000}"/>
    <cellStyle name="SAPBEXformats 3 2" xfId="4192" xr:uid="{00000000-0005-0000-0000-0000C6150000}"/>
    <cellStyle name="SAPBEXformats 3 2 2" xfId="4193" xr:uid="{00000000-0005-0000-0000-0000C7150000}"/>
    <cellStyle name="SAPBEXformats 3 2 2 2" xfId="4194" xr:uid="{00000000-0005-0000-0000-0000C8150000}"/>
    <cellStyle name="SAPBEXformats 3 2 3" xfId="4195" xr:uid="{00000000-0005-0000-0000-0000C9150000}"/>
    <cellStyle name="SAPBEXformats 3 3" xfId="4196" xr:uid="{00000000-0005-0000-0000-0000CA150000}"/>
    <cellStyle name="SAPBEXformats 3 3 2" xfId="4197" xr:uid="{00000000-0005-0000-0000-0000CB150000}"/>
    <cellStyle name="SAPBEXformats 3 3 2 2" xfId="4198" xr:uid="{00000000-0005-0000-0000-0000CC150000}"/>
    <cellStyle name="SAPBEXformats 3 3 3" xfId="4199" xr:uid="{00000000-0005-0000-0000-0000CD150000}"/>
    <cellStyle name="SAPBEXformats 3 4" xfId="4200" xr:uid="{00000000-0005-0000-0000-0000CE150000}"/>
    <cellStyle name="SAPBEXformats 3 4 2" xfId="4201" xr:uid="{00000000-0005-0000-0000-0000CF150000}"/>
    <cellStyle name="SAPBEXformats 3 5" xfId="4202" xr:uid="{00000000-0005-0000-0000-0000D0150000}"/>
    <cellStyle name="SAPBEXformats 4" xfId="4203" xr:uid="{00000000-0005-0000-0000-0000D1150000}"/>
    <cellStyle name="SAPBEXformats 4 2" xfId="4204" xr:uid="{00000000-0005-0000-0000-0000D2150000}"/>
    <cellStyle name="SAPBEXformats 4 2 2" xfId="4205" xr:uid="{00000000-0005-0000-0000-0000D3150000}"/>
    <cellStyle name="SAPBEXformats 4 2 2 2" xfId="4206" xr:uid="{00000000-0005-0000-0000-0000D4150000}"/>
    <cellStyle name="SAPBEXformats 4 2 3" xfId="4207" xr:uid="{00000000-0005-0000-0000-0000D5150000}"/>
    <cellStyle name="SAPBEXformats 4 3" xfId="4208" xr:uid="{00000000-0005-0000-0000-0000D6150000}"/>
    <cellStyle name="SAPBEXformats 4 3 2" xfId="4209" xr:uid="{00000000-0005-0000-0000-0000D7150000}"/>
    <cellStyle name="SAPBEXformats 4 3 2 2" xfId="4210" xr:uid="{00000000-0005-0000-0000-0000D8150000}"/>
    <cellStyle name="SAPBEXformats 4 3 3" xfId="4211" xr:uid="{00000000-0005-0000-0000-0000D9150000}"/>
    <cellStyle name="SAPBEXformats 4 4" xfId="4212" xr:uid="{00000000-0005-0000-0000-0000DA150000}"/>
    <cellStyle name="SAPBEXformats 4 4 2" xfId="4213" xr:uid="{00000000-0005-0000-0000-0000DB150000}"/>
    <cellStyle name="SAPBEXformats 4 5" xfId="4214" xr:uid="{00000000-0005-0000-0000-0000DC150000}"/>
    <cellStyle name="SAPBEXformats 5" xfId="4215" xr:uid="{00000000-0005-0000-0000-0000DD150000}"/>
    <cellStyle name="SAPBEXformats 5 2" xfId="4216" xr:uid="{00000000-0005-0000-0000-0000DE150000}"/>
    <cellStyle name="SAPBEXformats 5 2 2" xfId="4217" xr:uid="{00000000-0005-0000-0000-0000DF150000}"/>
    <cellStyle name="SAPBEXformats 5 2 2 2" xfId="4218" xr:uid="{00000000-0005-0000-0000-0000E0150000}"/>
    <cellStyle name="SAPBEXformats 5 2 3" xfId="4219" xr:uid="{00000000-0005-0000-0000-0000E1150000}"/>
    <cellStyle name="SAPBEXformats 5 3" xfId="4220" xr:uid="{00000000-0005-0000-0000-0000E2150000}"/>
    <cellStyle name="SAPBEXformats 5 3 2" xfId="4221" xr:uid="{00000000-0005-0000-0000-0000E3150000}"/>
    <cellStyle name="SAPBEXformats 5 3 2 2" xfId="4222" xr:uid="{00000000-0005-0000-0000-0000E4150000}"/>
    <cellStyle name="SAPBEXformats 5 3 3" xfId="4223" xr:uid="{00000000-0005-0000-0000-0000E5150000}"/>
    <cellStyle name="SAPBEXformats 5 4" xfId="4224" xr:uid="{00000000-0005-0000-0000-0000E6150000}"/>
    <cellStyle name="SAPBEXformats 5 4 2" xfId="4225" xr:uid="{00000000-0005-0000-0000-0000E7150000}"/>
    <cellStyle name="SAPBEXformats 5 5" xfId="4226" xr:uid="{00000000-0005-0000-0000-0000E8150000}"/>
    <cellStyle name="SAPBEXformats 6" xfId="4227" xr:uid="{00000000-0005-0000-0000-0000E9150000}"/>
    <cellStyle name="SAPBEXformats 6 2" xfId="4228" xr:uid="{00000000-0005-0000-0000-0000EA150000}"/>
    <cellStyle name="SAPBEXformats 6 2 2" xfId="4229" xr:uid="{00000000-0005-0000-0000-0000EB150000}"/>
    <cellStyle name="SAPBEXformats 6 2 2 2" xfId="4230" xr:uid="{00000000-0005-0000-0000-0000EC150000}"/>
    <cellStyle name="SAPBEXformats 6 2 3" xfId="4231" xr:uid="{00000000-0005-0000-0000-0000ED150000}"/>
    <cellStyle name="SAPBEXformats 6 3" xfId="4232" xr:uid="{00000000-0005-0000-0000-0000EE150000}"/>
    <cellStyle name="SAPBEXformats 6 3 2" xfId="4233" xr:uid="{00000000-0005-0000-0000-0000EF150000}"/>
    <cellStyle name="SAPBEXformats 6 3 2 2" xfId="4234" xr:uid="{00000000-0005-0000-0000-0000F0150000}"/>
    <cellStyle name="SAPBEXformats 6 3 3" xfId="4235" xr:uid="{00000000-0005-0000-0000-0000F1150000}"/>
    <cellStyle name="SAPBEXformats 6 4" xfId="4236" xr:uid="{00000000-0005-0000-0000-0000F2150000}"/>
    <cellStyle name="SAPBEXformats 6 4 2" xfId="4237" xr:uid="{00000000-0005-0000-0000-0000F3150000}"/>
    <cellStyle name="SAPBEXformats 6 5" xfId="4238" xr:uid="{00000000-0005-0000-0000-0000F4150000}"/>
    <cellStyle name="SAPBEXformats 7" xfId="4239" xr:uid="{00000000-0005-0000-0000-0000F5150000}"/>
    <cellStyle name="SAPBEXformats 7 2" xfId="4240" xr:uid="{00000000-0005-0000-0000-0000F6150000}"/>
    <cellStyle name="SAPBEXformats 7 2 2" xfId="4241" xr:uid="{00000000-0005-0000-0000-0000F7150000}"/>
    <cellStyle name="SAPBEXformats 7 2 2 2" xfId="4242" xr:uid="{00000000-0005-0000-0000-0000F8150000}"/>
    <cellStyle name="SAPBEXformats 7 2 3" xfId="4243" xr:uid="{00000000-0005-0000-0000-0000F9150000}"/>
    <cellStyle name="SAPBEXformats 7 3" xfId="4244" xr:uid="{00000000-0005-0000-0000-0000FA150000}"/>
    <cellStyle name="SAPBEXformats 7 3 2" xfId="4245" xr:uid="{00000000-0005-0000-0000-0000FB150000}"/>
    <cellStyle name="SAPBEXformats 7 3 2 2" xfId="4246" xr:uid="{00000000-0005-0000-0000-0000FC150000}"/>
    <cellStyle name="SAPBEXformats 7 3 3" xfId="4247" xr:uid="{00000000-0005-0000-0000-0000FD150000}"/>
    <cellStyle name="SAPBEXformats 7 4" xfId="4248" xr:uid="{00000000-0005-0000-0000-0000FE150000}"/>
    <cellStyle name="SAPBEXformats 7 4 2" xfId="4249" xr:uid="{00000000-0005-0000-0000-0000FF150000}"/>
    <cellStyle name="SAPBEXformats 7 5" xfId="4250" xr:uid="{00000000-0005-0000-0000-000000160000}"/>
    <cellStyle name="SAPBEXformats 8" xfId="4251" xr:uid="{00000000-0005-0000-0000-000001160000}"/>
    <cellStyle name="SAPBEXformats 8 2" xfId="4252" xr:uid="{00000000-0005-0000-0000-000002160000}"/>
    <cellStyle name="SAPBEXformats 8 2 2" xfId="4253" xr:uid="{00000000-0005-0000-0000-000003160000}"/>
    <cellStyle name="SAPBEXformats 8 2 2 2" xfId="4254" xr:uid="{00000000-0005-0000-0000-000004160000}"/>
    <cellStyle name="SAPBEXformats 8 2 3" xfId="4255" xr:uid="{00000000-0005-0000-0000-000005160000}"/>
    <cellStyle name="SAPBEXformats 8 3" xfId="4256" xr:uid="{00000000-0005-0000-0000-000006160000}"/>
    <cellStyle name="SAPBEXformats 8 3 2" xfId="4257" xr:uid="{00000000-0005-0000-0000-000007160000}"/>
    <cellStyle name="SAPBEXformats 8 3 2 2" xfId="4258" xr:uid="{00000000-0005-0000-0000-000008160000}"/>
    <cellStyle name="SAPBEXformats 8 3 3" xfId="4259" xr:uid="{00000000-0005-0000-0000-000009160000}"/>
    <cellStyle name="SAPBEXformats 8 4" xfId="4260" xr:uid="{00000000-0005-0000-0000-00000A160000}"/>
    <cellStyle name="SAPBEXformats 8 4 2" xfId="4261" xr:uid="{00000000-0005-0000-0000-00000B160000}"/>
    <cellStyle name="SAPBEXformats 8 5" xfId="4262" xr:uid="{00000000-0005-0000-0000-00000C160000}"/>
    <cellStyle name="SAPBEXformats 9" xfId="4263" xr:uid="{00000000-0005-0000-0000-00000D160000}"/>
    <cellStyle name="SAPBEXformats 9 2" xfId="4264" xr:uid="{00000000-0005-0000-0000-00000E160000}"/>
    <cellStyle name="SAPBEXformats 9 2 2" xfId="4265" xr:uid="{00000000-0005-0000-0000-00000F160000}"/>
    <cellStyle name="SAPBEXformats 9 2 2 2" xfId="4266" xr:uid="{00000000-0005-0000-0000-000010160000}"/>
    <cellStyle name="SAPBEXformats 9 2 3" xfId="4267" xr:uid="{00000000-0005-0000-0000-000011160000}"/>
    <cellStyle name="SAPBEXformats 9 3" xfId="4268" xr:uid="{00000000-0005-0000-0000-000012160000}"/>
    <cellStyle name="SAPBEXformats 9 3 2" xfId="4269" xr:uid="{00000000-0005-0000-0000-000013160000}"/>
    <cellStyle name="SAPBEXformats 9 3 2 2" xfId="4270" xr:uid="{00000000-0005-0000-0000-000014160000}"/>
    <cellStyle name="SAPBEXformats 9 3 3" xfId="4271" xr:uid="{00000000-0005-0000-0000-000015160000}"/>
    <cellStyle name="SAPBEXformats 9 4" xfId="4272" xr:uid="{00000000-0005-0000-0000-000016160000}"/>
    <cellStyle name="SAPBEXformats 9 4 2" xfId="4273" xr:uid="{00000000-0005-0000-0000-000017160000}"/>
    <cellStyle name="SAPBEXformats 9 5" xfId="4274" xr:uid="{00000000-0005-0000-0000-000018160000}"/>
    <cellStyle name="SAPBEXheaderItem" xfId="4275" xr:uid="{00000000-0005-0000-0000-000019160000}"/>
    <cellStyle name="SAPBEXheaderItem 10" xfId="4276" xr:uid="{00000000-0005-0000-0000-00001A160000}"/>
    <cellStyle name="SAPBEXheaderItem 10 2" xfId="4277" xr:uid="{00000000-0005-0000-0000-00001B160000}"/>
    <cellStyle name="SAPBEXheaderItem 11" xfId="4278" xr:uid="{00000000-0005-0000-0000-00001C160000}"/>
    <cellStyle name="SAPBEXheaderItem 12" xfId="4279" xr:uid="{00000000-0005-0000-0000-00001D160000}"/>
    <cellStyle name="SAPBEXheaderItem 2" xfId="4280" xr:uid="{00000000-0005-0000-0000-00001E160000}"/>
    <cellStyle name="SAPBEXheaderItem 2 2" xfId="4281" xr:uid="{00000000-0005-0000-0000-00001F160000}"/>
    <cellStyle name="SAPBEXheaderItem 3" xfId="4282" xr:uid="{00000000-0005-0000-0000-000020160000}"/>
    <cellStyle name="SAPBEXheaderItem 3 2" xfId="4283" xr:uid="{00000000-0005-0000-0000-000021160000}"/>
    <cellStyle name="SAPBEXheaderItem 4" xfId="4284" xr:uid="{00000000-0005-0000-0000-000022160000}"/>
    <cellStyle name="SAPBEXheaderItem 4 2" xfId="4285" xr:uid="{00000000-0005-0000-0000-000023160000}"/>
    <cellStyle name="SAPBEXheaderItem 5" xfId="4286" xr:uid="{00000000-0005-0000-0000-000024160000}"/>
    <cellStyle name="SAPBEXheaderItem 5 2" xfId="4287" xr:uid="{00000000-0005-0000-0000-000025160000}"/>
    <cellStyle name="SAPBEXheaderItem 6" xfId="4288" xr:uid="{00000000-0005-0000-0000-000026160000}"/>
    <cellStyle name="SAPBEXheaderItem 6 2" xfId="4289" xr:uid="{00000000-0005-0000-0000-000027160000}"/>
    <cellStyle name="SAPBEXheaderItem 7" xfId="4290" xr:uid="{00000000-0005-0000-0000-000028160000}"/>
    <cellStyle name="SAPBEXheaderItem 7 2" xfId="4291" xr:uid="{00000000-0005-0000-0000-000029160000}"/>
    <cellStyle name="SAPBEXheaderItem 8" xfId="4292" xr:uid="{00000000-0005-0000-0000-00002A160000}"/>
    <cellStyle name="SAPBEXheaderItem 8 2" xfId="4293" xr:uid="{00000000-0005-0000-0000-00002B160000}"/>
    <cellStyle name="SAPBEXheaderItem 9" xfId="4294" xr:uid="{00000000-0005-0000-0000-00002C160000}"/>
    <cellStyle name="SAPBEXheaderItem 9 2" xfId="4295" xr:uid="{00000000-0005-0000-0000-00002D160000}"/>
    <cellStyle name="SAPBEXheaderText" xfId="4296" xr:uid="{00000000-0005-0000-0000-00002E160000}"/>
    <cellStyle name="SAPBEXheaderText 10" xfId="4297" xr:uid="{00000000-0005-0000-0000-00002F160000}"/>
    <cellStyle name="SAPBEXheaderText 10 2" xfId="4298" xr:uid="{00000000-0005-0000-0000-000030160000}"/>
    <cellStyle name="SAPBEXheaderText 11" xfId="4299" xr:uid="{00000000-0005-0000-0000-000031160000}"/>
    <cellStyle name="SAPBEXheaderText 12" xfId="4300" xr:uid="{00000000-0005-0000-0000-000032160000}"/>
    <cellStyle name="SAPBEXheaderText 2" xfId="4301" xr:uid="{00000000-0005-0000-0000-000033160000}"/>
    <cellStyle name="SAPBEXheaderText 2 2" xfId="4302" xr:uid="{00000000-0005-0000-0000-000034160000}"/>
    <cellStyle name="SAPBEXheaderText 3" xfId="4303" xr:uid="{00000000-0005-0000-0000-000035160000}"/>
    <cellStyle name="SAPBEXheaderText 3 2" xfId="4304" xr:uid="{00000000-0005-0000-0000-000036160000}"/>
    <cellStyle name="SAPBEXheaderText 4" xfId="4305" xr:uid="{00000000-0005-0000-0000-000037160000}"/>
    <cellStyle name="SAPBEXheaderText 4 2" xfId="4306" xr:uid="{00000000-0005-0000-0000-000038160000}"/>
    <cellStyle name="SAPBEXheaderText 5" xfId="4307" xr:uid="{00000000-0005-0000-0000-000039160000}"/>
    <cellStyle name="SAPBEXheaderText 5 2" xfId="4308" xr:uid="{00000000-0005-0000-0000-00003A160000}"/>
    <cellStyle name="SAPBEXheaderText 6" xfId="4309" xr:uid="{00000000-0005-0000-0000-00003B160000}"/>
    <cellStyle name="SAPBEXheaderText 6 2" xfId="4310" xr:uid="{00000000-0005-0000-0000-00003C160000}"/>
    <cellStyle name="SAPBEXheaderText 7" xfId="4311" xr:uid="{00000000-0005-0000-0000-00003D160000}"/>
    <cellStyle name="SAPBEXheaderText 7 2" xfId="4312" xr:uid="{00000000-0005-0000-0000-00003E160000}"/>
    <cellStyle name="SAPBEXheaderText 8" xfId="4313" xr:uid="{00000000-0005-0000-0000-00003F160000}"/>
    <cellStyle name="SAPBEXheaderText 8 2" xfId="4314" xr:uid="{00000000-0005-0000-0000-000040160000}"/>
    <cellStyle name="SAPBEXheaderText 9" xfId="4315" xr:uid="{00000000-0005-0000-0000-000041160000}"/>
    <cellStyle name="SAPBEXheaderText 9 2" xfId="4316" xr:uid="{00000000-0005-0000-0000-000042160000}"/>
    <cellStyle name="SAPBEXHLevel0" xfId="4317" xr:uid="{00000000-0005-0000-0000-000043160000}"/>
    <cellStyle name="SAPBEXHLevel0 10" xfId="4318" xr:uid="{00000000-0005-0000-0000-000044160000}"/>
    <cellStyle name="SAPBEXHLevel0 10 2" xfId="4319" xr:uid="{00000000-0005-0000-0000-000045160000}"/>
    <cellStyle name="SAPBEXHLevel0 10 2 2" xfId="4320" xr:uid="{00000000-0005-0000-0000-000046160000}"/>
    <cellStyle name="SAPBEXHLevel0 10 3" xfId="4321" xr:uid="{00000000-0005-0000-0000-000047160000}"/>
    <cellStyle name="SAPBEXHLevel0 11" xfId="4322" xr:uid="{00000000-0005-0000-0000-000048160000}"/>
    <cellStyle name="SAPBEXHLevel0 11 2" xfId="4323" xr:uid="{00000000-0005-0000-0000-000049160000}"/>
    <cellStyle name="SAPBEXHLevel0 11 2 2" xfId="4324" xr:uid="{00000000-0005-0000-0000-00004A160000}"/>
    <cellStyle name="SAPBEXHLevel0 11 3" xfId="4325" xr:uid="{00000000-0005-0000-0000-00004B160000}"/>
    <cellStyle name="SAPBEXHLevel0 12" xfId="4326" xr:uid="{00000000-0005-0000-0000-00004C160000}"/>
    <cellStyle name="SAPBEXHLevel0 12 2" xfId="4327" xr:uid="{00000000-0005-0000-0000-00004D160000}"/>
    <cellStyle name="SAPBEXHLevel0 12 2 2" xfId="4328" xr:uid="{00000000-0005-0000-0000-00004E160000}"/>
    <cellStyle name="SAPBEXHLevel0 12 2 2 2" xfId="4329" xr:uid="{00000000-0005-0000-0000-00004F160000}"/>
    <cellStyle name="SAPBEXHLevel0 12 2 3" xfId="4330" xr:uid="{00000000-0005-0000-0000-000050160000}"/>
    <cellStyle name="SAPBEXHLevel0 12 3" xfId="4331" xr:uid="{00000000-0005-0000-0000-000051160000}"/>
    <cellStyle name="SAPBEXHLevel0 12 3 2" xfId="4332" xr:uid="{00000000-0005-0000-0000-000052160000}"/>
    <cellStyle name="SAPBEXHLevel0 12 4" xfId="4333" xr:uid="{00000000-0005-0000-0000-000053160000}"/>
    <cellStyle name="SAPBEXHLevel0 13" xfId="4334" xr:uid="{00000000-0005-0000-0000-000054160000}"/>
    <cellStyle name="SAPBEXHLevel0 13 2" xfId="4335" xr:uid="{00000000-0005-0000-0000-000055160000}"/>
    <cellStyle name="SAPBEXHLevel0 13 2 2" xfId="4336" xr:uid="{00000000-0005-0000-0000-000056160000}"/>
    <cellStyle name="SAPBEXHLevel0 13 3" xfId="4337" xr:uid="{00000000-0005-0000-0000-000057160000}"/>
    <cellStyle name="SAPBEXHLevel0 13 3 2" xfId="4338" xr:uid="{00000000-0005-0000-0000-000058160000}"/>
    <cellStyle name="SAPBEXHLevel0 13 4" xfId="4339" xr:uid="{00000000-0005-0000-0000-000059160000}"/>
    <cellStyle name="SAPBEXHLevel0 14" xfId="4340" xr:uid="{00000000-0005-0000-0000-00005A160000}"/>
    <cellStyle name="SAPBEXHLevel0 14 2" xfId="4341" xr:uid="{00000000-0005-0000-0000-00005B160000}"/>
    <cellStyle name="SAPBEXHLevel0 14 2 2" xfId="4342" xr:uid="{00000000-0005-0000-0000-00005C160000}"/>
    <cellStyle name="SAPBEXHLevel0 14 3" xfId="4343" xr:uid="{00000000-0005-0000-0000-00005D160000}"/>
    <cellStyle name="SAPBEXHLevel0 14 3 2" xfId="4344" xr:uid="{00000000-0005-0000-0000-00005E160000}"/>
    <cellStyle name="SAPBEXHLevel0 14 4" xfId="4345" xr:uid="{00000000-0005-0000-0000-00005F160000}"/>
    <cellStyle name="SAPBEXHLevel0 15" xfId="4346" xr:uid="{00000000-0005-0000-0000-000060160000}"/>
    <cellStyle name="SAPBEXHLevel0 15 2" xfId="4347" xr:uid="{00000000-0005-0000-0000-000061160000}"/>
    <cellStyle name="SAPBEXHLevel0 16" xfId="4348" xr:uid="{00000000-0005-0000-0000-000062160000}"/>
    <cellStyle name="SAPBEXHLevel0 2" xfId="4349" xr:uid="{00000000-0005-0000-0000-000063160000}"/>
    <cellStyle name="SAPBEXHLevel0 2 2" xfId="4350" xr:uid="{00000000-0005-0000-0000-000064160000}"/>
    <cellStyle name="SAPBEXHLevel0 2 2 2" xfId="4351" xr:uid="{00000000-0005-0000-0000-000065160000}"/>
    <cellStyle name="SAPBEXHLevel0 2 2 2 2" xfId="4352" xr:uid="{00000000-0005-0000-0000-000066160000}"/>
    <cellStyle name="SAPBEXHLevel0 2 2 3" xfId="4353" xr:uid="{00000000-0005-0000-0000-000067160000}"/>
    <cellStyle name="SAPBEXHLevel0 2 3" xfId="4354" xr:uid="{00000000-0005-0000-0000-000068160000}"/>
    <cellStyle name="SAPBEXHLevel0 2 3 2" xfId="4355" xr:uid="{00000000-0005-0000-0000-000069160000}"/>
    <cellStyle name="SAPBEXHLevel0 2 3 2 2" xfId="4356" xr:uid="{00000000-0005-0000-0000-00006A160000}"/>
    <cellStyle name="SAPBEXHLevel0 2 3 3" xfId="4357" xr:uid="{00000000-0005-0000-0000-00006B160000}"/>
    <cellStyle name="SAPBEXHLevel0 2 4" xfId="4358" xr:uid="{00000000-0005-0000-0000-00006C160000}"/>
    <cellStyle name="SAPBEXHLevel0 2 4 2" xfId="4359" xr:uid="{00000000-0005-0000-0000-00006D160000}"/>
    <cellStyle name="SAPBEXHLevel0 2 5" xfId="4360" xr:uid="{00000000-0005-0000-0000-00006E160000}"/>
    <cellStyle name="SAPBEXHLevel0 3" xfId="4361" xr:uid="{00000000-0005-0000-0000-00006F160000}"/>
    <cellStyle name="SAPBEXHLevel0 3 2" xfId="4362" xr:uid="{00000000-0005-0000-0000-000070160000}"/>
    <cellStyle name="SAPBEXHLevel0 3 2 2" xfId="4363" xr:uid="{00000000-0005-0000-0000-000071160000}"/>
    <cellStyle name="SAPBEXHLevel0 3 2 2 2" xfId="4364" xr:uid="{00000000-0005-0000-0000-000072160000}"/>
    <cellStyle name="SAPBEXHLevel0 3 2 3" xfId="4365" xr:uid="{00000000-0005-0000-0000-000073160000}"/>
    <cellStyle name="SAPBEXHLevel0 3 3" xfId="4366" xr:uid="{00000000-0005-0000-0000-000074160000}"/>
    <cellStyle name="SAPBEXHLevel0 3 3 2" xfId="4367" xr:uid="{00000000-0005-0000-0000-000075160000}"/>
    <cellStyle name="SAPBEXHLevel0 3 3 2 2" xfId="4368" xr:uid="{00000000-0005-0000-0000-000076160000}"/>
    <cellStyle name="SAPBEXHLevel0 3 3 3" xfId="4369" xr:uid="{00000000-0005-0000-0000-000077160000}"/>
    <cellStyle name="SAPBEXHLevel0 3 4" xfId="4370" xr:uid="{00000000-0005-0000-0000-000078160000}"/>
    <cellStyle name="SAPBEXHLevel0 3 4 2" xfId="4371" xr:uid="{00000000-0005-0000-0000-000079160000}"/>
    <cellStyle name="SAPBEXHLevel0 3 5" xfId="4372" xr:uid="{00000000-0005-0000-0000-00007A160000}"/>
    <cellStyle name="SAPBEXHLevel0 4" xfId="4373" xr:uid="{00000000-0005-0000-0000-00007B160000}"/>
    <cellStyle name="SAPBEXHLevel0 4 2" xfId="4374" xr:uid="{00000000-0005-0000-0000-00007C160000}"/>
    <cellStyle name="SAPBEXHLevel0 4 2 2" xfId="4375" xr:uid="{00000000-0005-0000-0000-00007D160000}"/>
    <cellStyle name="SAPBEXHLevel0 4 2 2 2" xfId="4376" xr:uid="{00000000-0005-0000-0000-00007E160000}"/>
    <cellStyle name="SAPBEXHLevel0 4 2 3" xfId="4377" xr:uid="{00000000-0005-0000-0000-00007F160000}"/>
    <cellStyle name="SAPBEXHLevel0 4 3" xfId="4378" xr:uid="{00000000-0005-0000-0000-000080160000}"/>
    <cellStyle name="SAPBEXHLevel0 4 3 2" xfId="4379" xr:uid="{00000000-0005-0000-0000-000081160000}"/>
    <cellStyle name="SAPBEXHLevel0 4 3 2 2" xfId="4380" xr:uid="{00000000-0005-0000-0000-000082160000}"/>
    <cellStyle name="SAPBEXHLevel0 4 3 3" xfId="4381" xr:uid="{00000000-0005-0000-0000-000083160000}"/>
    <cellStyle name="SAPBEXHLevel0 4 4" xfId="4382" xr:uid="{00000000-0005-0000-0000-000084160000}"/>
    <cellStyle name="SAPBEXHLevel0 4 4 2" xfId="4383" xr:uid="{00000000-0005-0000-0000-000085160000}"/>
    <cellStyle name="SAPBEXHLevel0 4 5" xfId="4384" xr:uid="{00000000-0005-0000-0000-000086160000}"/>
    <cellStyle name="SAPBEXHLevel0 5" xfId="4385" xr:uid="{00000000-0005-0000-0000-000087160000}"/>
    <cellStyle name="SAPBEXHLevel0 5 2" xfId="4386" xr:uid="{00000000-0005-0000-0000-000088160000}"/>
    <cellStyle name="SAPBEXHLevel0 5 2 2" xfId="4387" xr:uid="{00000000-0005-0000-0000-000089160000}"/>
    <cellStyle name="SAPBEXHLevel0 5 2 2 2" xfId="4388" xr:uid="{00000000-0005-0000-0000-00008A160000}"/>
    <cellStyle name="SAPBEXHLevel0 5 2 3" xfId="4389" xr:uid="{00000000-0005-0000-0000-00008B160000}"/>
    <cellStyle name="SAPBEXHLevel0 5 3" xfId="4390" xr:uid="{00000000-0005-0000-0000-00008C160000}"/>
    <cellStyle name="SAPBEXHLevel0 5 3 2" xfId="4391" xr:uid="{00000000-0005-0000-0000-00008D160000}"/>
    <cellStyle name="SAPBEXHLevel0 5 3 2 2" xfId="4392" xr:uid="{00000000-0005-0000-0000-00008E160000}"/>
    <cellStyle name="SAPBEXHLevel0 5 3 3" xfId="4393" xr:uid="{00000000-0005-0000-0000-00008F160000}"/>
    <cellStyle name="SAPBEXHLevel0 5 4" xfId="4394" xr:uid="{00000000-0005-0000-0000-000090160000}"/>
    <cellStyle name="SAPBEXHLevel0 5 4 2" xfId="4395" xr:uid="{00000000-0005-0000-0000-000091160000}"/>
    <cellStyle name="SAPBEXHLevel0 5 5" xfId="4396" xr:uid="{00000000-0005-0000-0000-000092160000}"/>
    <cellStyle name="SAPBEXHLevel0 6" xfId="4397" xr:uid="{00000000-0005-0000-0000-000093160000}"/>
    <cellStyle name="SAPBEXHLevel0 6 2" xfId="4398" xr:uid="{00000000-0005-0000-0000-000094160000}"/>
    <cellStyle name="SAPBEXHLevel0 6 2 2" xfId="4399" xr:uid="{00000000-0005-0000-0000-000095160000}"/>
    <cellStyle name="SAPBEXHLevel0 6 2 2 2" xfId="4400" xr:uid="{00000000-0005-0000-0000-000096160000}"/>
    <cellStyle name="SAPBEXHLevel0 6 2 3" xfId="4401" xr:uid="{00000000-0005-0000-0000-000097160000}"/>
    <cellStyle name="SAPBEXHLevel0 6 3" xfId="4402" xr:uid="{00000000-0005-0000-0000-000098160000}"/>
    <cellStyle name="SAPBEXHLevel0 6 3 2" xfId="4403" xr:uid="{00000000-0005-0000-0000-000099160000}"/>
    <cellStyle name="SAPBEXHLevel0 6 3 2 2" xfId="4404" xr:uid="{00000000-0005-0000-0000-00009A160000}"/>
    <cellStyle name="SAPBEXHLevel0 6 3 3" xfId="4405" xr:uid="{00000000-0005-0000-0000-00009B160000}"/>
    <cellStyle name="SAPBEXHLevel0 6 4" xfId="4406" xr:uid="{00000000-0005-0000-0000-00009C160000}"/>
    <cellStyle name="SAPBEXHLevel0 6 4 2" xfId="4407" xr:uid="{00000000-0005-0000-0000-00009D160000}"/>
    <cellStyle name="SAPBEXHLevel0 6 5" xfId="4408" xr:uid="{00000000-0005-0000-0000-00009E160000}"/>
    <cellStyle name="SAPBEXHLevel0 7" xfId="4409" xr:uid="{00000000-0005-0000-0000-00009F160000}"/>
    <cellStyle name="SAPBEXHLevel0 7 2" xfId="4410" xr:uid="{00000000-0005-0000-0000-0000A0160000}"/>
    <cellStyle name="SAPBEXHLevel0 7 2 2" xfId="4411" xr:uid="{00000000-0005-0000-0000-0000A1160000}"/>
    <cellStyle name="SAPBEXHLevel0 7 2 2 2" xfId="4412" xr:uid="{00000000-0005-0000-0000-0000A2160000}"/>
    <cellStyle name="SAPBEXHLevel0 7 2 3" xfId="4413" xr:uid="{00000000-0005-0000-0000-0000A3160000}"/>
    <cellStyle name="SAPBEXHLevel0 7 3" xfId="4414" xr:uid="{00000000-0005-0000-0000-0000A4160000}"/>
    <cellStyle name="SAPBEXHLevel0 7 3 2" xfId="4415" xr:uid="{00000000-0005-0000-0000-0000A5160000}"/>
    <cellStyle name="SAPBEXHLevel0 7 3 2 2" xfId="4416" xr:uid="{00000000-0005-0000-0000-0000A6160000}"/>
    <cellStyle name="SAPBEXHLevel0 7 3 3" xfId="4417" xr:uid="{00000000-0005-0000-0000-0000A7160000}"/>
    <cellStyle name="SAPBEXHLevel0 7 4" xfId="4418" xr:uid="{00000000-0005-0000-0000-0000A8160000}"/>
    <cellStyle name="SAPBEXHLevel0 7 4 2" xfId="4419" xr:uid="{00000000-0005-0000-0000-0000A9160000}"/>
    <cellStyle name="SAPBEXHLevel0 7 5" xfId="4420" xr:uid="{00000000-0005-0000-0000-0000AA160000}"/>
    <cellStyle name="SAPBEXHLevel0 8" xfId="4421" xr:uid="{00000000-0005-0000-0000-0000AB160000}"/>
    <cellStyle name="SAPBEXHLevel0 8 2" xfId="4422" xr:uid="{00000000-0005-0000-0000-0000AC160000}"/>
    <cellStyle name="SAPBEXHLevel0 8 2 2" xfId="4423" xr:uid="{00000000-0005-0000-0000-0000AD160000}"/>
    <cellStyle name="SAPBEXHLevel0 8 2 2 2" xfId="4424" xr:uid="{00000000-0005-0000-0000-0000AE160000}"/>
    <cellStyle name="SAPBEXHLevel0 8 2 3" xfId="4425" xr:uid="{00000000-0005-0000-0000-0000AF160000}"/>
    <cellStyle name="SAPBEXHLevel0 8 3" xfId="4426" xr:uid="{00000000-0005-0000-0000-0000B0160000}"/>
    <cellStyle name="SAPBEXHLevel0 8 3 2" xfId="4427" xr:uid="{00000000-0005-0000-0000-0000B1160000}"/>
    <cellStyle name="SAPBEXHLevel0 8 3 2 2" xfId="4428" xr:uid="{00000000-0005-0000-0000-0000B2160000}"/>
    <cellStyle name="SAPBEXHLevel0 8 3 3" xfId="4429" xr:uid="{00000000-0005-0000-0000-0000B3160000}"/>
    <cellStyle name="SAPBEXHLevel0 8 4" xfId="4430" xr:uid="{00000000-0005-0000-0000-0000B4160000}"/>
    <cellStyle name="SAPBEXHLevel0 8 4 2" xfId="4431" xr:uid="{00000000-0005-0000-0000-0000B5160000}"/>
    <cellStyle name="SAPBEXHLevel0 8 5" xfId="4432" xr:uid="{00000000-0005-0000-0000-0000B6160000}"/>
    <cellStyle name="SAPBEXHLevel0 9" xfId="4433" xr:uid="{00000000-0005-0000-0000-0000B7160000}"/>
    <cellStyle name="SAPBEXHLevel0 9 2" xfId="4434" xr:uid="{00000000-0005-0000-0000-0000B8160000}"/>
    <cellStyle name="SAPBEXHLevel0 9 2 2" xfId="4435" xr:uid="{00000000-0005-0000-0000-0000B9160000}"/>
    <cellStyle name="SAPBEXHLevel0 9 2 2 2" xfId="4436" xr:uid="{00000000-0005-0000-0000-0000BA160000}"/>
    <cellStyle name="SAPBEXHLevel0 9 2 3" xfId="4437" xr:uid="{00000000-0005-0000-0000-0000BB160000}"/>
    <cellStyle name="SAPBEXHLevel0 9 3" xfId="4438" xr:uid="{00000000-0005-0000-0000-0000BC160000}"/>
    <cellStyle name="SAPBEXHLevel0 9 3 2" xfId="4439" xr:uid="{00000000-0005-0000-0000-0000BD160000}"/>
    <cellStyle name="SAPBEXHLevel0 9 3 2 2" xfId="4440" xr:uid="{00000000-0005-0000-0000-0000BE160000}"/>
    <cellStyle name="SAPBEXHLevel0 9 3 3" xfId="4441" xr:uid="{00000000-0005-0000-0000-0000BF160000}"/>
    <cellStyle name="SAPBEXHLevel0 9 4" xfId="4442" xr:uid="{00000000-0005-0000-0000-0000C0160000}"/>
    <cellStyle name="SAPBEXHLevel0 9 4 2" xfId="4443" xr:uid="{00000000-0005-0000-0000-0000C1160000}"/>
    <cellStyle name="SAPBEXHLevel0 9 5" xfId="4444" xr:uid="{00000000-0005-0000-0000-0000C2160000}"/>
    <cellStyle name="SAPBEXHLevel0X" xfId="4445" xr:uid="{00000000-0005-0000-0000-0000C3160000}"/>
    <cellStyle name="SAPBEXHLevel0X 10" xfId="4446" xr:uid="{00000000-0005-0000-0000-0000C4160000}"/>
    <cellStyle name="SAPBEXHLevel0X 10 2" xfId="4447" xr:uid="{00000000-0005-0000-0000-0000C5160000}"/>
    <cellStyle name="SAPBEXHLevel0X 10 2 2" xfId="4448" xr:uid="{00000000-0005-0000-0000-0000C6160000}"/>
    <cellStyle name="SAPBEXHLevel0X 10 3" xfId="4449" xr:uid="{00000000-0005-0000-0000-0000C7160000}"/>
    <cellStyle name="SAPBEXHLevel0X 11" xfId="4450" xr:uid="{00000000-0005-0000-0000-0000C8160000}"/>
    <cellStyle name="SAPBEXHLevel0X 11 2" xfId="4451" xr:uid="{00000000-0005-0000-0000-0000C9160000}"/>
    <cellStyle name="SAPBEXHLevel0X 11 2 2" xfId="4452" xr:uid="{00000000-0005-0000-0000-0000CA160000}"/>
    <cellStyle name="SAPBEXHLevel0X 11 3" xfId="4453" xr:uid="{00000000-0005-0000-0000-0000CB160000}"/>
    <cellStyle name="SAPBEXHLevel0X 12" xfId="4454" xr:uid="{00000000-0005-0000-0000-0000CC160000}"/>
    <cellStyle name="SAPBEXHLevel0X 12 2" xfId="4455" xr:uid="{00000000-0005-0000-0000-0000CD160000}"/>
    <cellStyle name="SAPBEXHLevel0X 12 2 2" xfId="4456" xr:uid="{00000000-0005-0000-0000-0000CE160000}"/>
    <cellStyle name="SAPBEXHLevel0X 12 2 2 2" xfId="4457" xr:uid="{00000000-0005-0000-0000-0000CF160000}"/>
    <cellStyle name="SAPBEXHLevel0X 12 2 3" xfId="4458" xr:uid="{00000000-0005-0000-0000-0000D0160000}"/>
    <cellStyle name="SAPBEXHLevel0X 12 3" xfId="4459" xr:uid="{00000000-0005-0000-0000-0000D1160000}"/>
    <cellStyle name="SAPBEXHLevel0X 12 3 2" xfId="4460" xr:uid="{00000000-0005-0000-0000-0000D2160000}"/>
    <cellStyle name="SAPBEXHLevel0X 12 4" xfId="4461" xr:uid="{00000000-0005-0000-0000-0000D3160000}"/>
    <cellStyle name="SAPBEXHLevel0X 13" xfId="4462" xr:uid="{00000000-0005-0000-0000-0000D4160000}"/>
    <cellStyle name="SAPBEXHLevel0X 13 2" xfId="4463" xr:uid="{00000000-0005-0000-0000-0000D5160000}"/>
    <cellStyle name="SAPBEXHLevel0X 13 2 2" xfId="4464" xr:uid="{00000000-0005-0000-0000-0000D6160000}"/>
    <cellStyle name="SAPBEXHLevel0X 13 3" xfId="4465" xr:uid="{00000000-0005-0000-0000-0000D7160000}"/>
    <cellStyle name="SAPBEXHLevel0X 13 3 2" xfId="4466" xr:uid="{00000000-0005-0000-0000-0000D8160000}"/>
    <cellStyle name="SAPBEXHLevel0X 13 4" xfId="4467" xr:uid="{00000000-0005-0000-0000-0000D9160000}"/>
    <cellStyle name="SAPBEXHLevel0X 14" xfId="4468" xr:uid="{00000000-0005-0000-0000-0000DA160000}"/>
    <cellStyle name="SAPBEXHLevel0X 14 2" xfId="4469" xr:uid="{00000000-0005-0000-0000-0000DB160000}"/>
    <cellStyle name="SAPBEXHLevel0X 14 2 2" xfId="4470" xr:uid="{00000000-0005-0000-0000-0000DC160000}"/>
    <cellStyle name="SAPBEXHLevel0X 14 3" xfId="4471" xr:uid="{00000000-0005-0000-0000-0000DD160000}"/>
    <cellStyle name="SAPBEXHLevel0X 14 3 2" xfId="4472" xr:uid="{00000000-0005-0000-0000-0000DE160000}"/>
    <cellStyle name="SAPBEXHLevel0X 14 4" xfId="4473" xr:uid="{00000000-0005-0000-0000-0000DF160000}"/>
    <cellStyle name="SAPBEXHLevel0X 15" xfId="4474" xr:uid="{00000000-0005-0000-0000-0000E0160000}"/>
    <cellStyle name="SAPBEXHLevel0X 15 2" xfId="4475" xr:uid="{00000000-0005-0000-0000-0000E1160000}"/>
    <cellStyle name="SAPBEXHLevel0X 16" xfId="4476" xr:uid="{00000000-0005-0000-0000-0000E2160000}"/>
    <cellStyle name="SAPBEXHLevel0X 2" xfId="4477" xr:uid="{00000000-0005-0000-0000-0000E3160000}"/>
    <cellStyle name="SAPBEXHLevel0X 2 2" xfId="4478" xr:uid="{00000000-0005-0000-0000-0000E4160000}"/>
    <cellStyle name="SAPBEXHLevel0X 2 2 2" xfId="4479" xr:uid="{00000000-0005-0000-0000-0000E5160000}"/>
    <cellStyle name="SAPBEXHLevel0X 2 2 2 2" xfId="4480" xr:uid="{00000000-0005-0000-0000-0000E6160000}"/>
    <cellStyle name="SAPBEXHLevel0X 2 2 3" xfId="4481" xr:uid="{00000000-0005-0000-0000-0000E7160000}"/>
    <cellStyle name="SAPBEXHLevel0X 2 3" xfId="4482" xr:uid="{00000000-0005-0000-0000-0000E8160000}"/>
    <cellStyle name="SAPBEXHLevel0X 2 3 2" xfId="4483" xr:uid="{00000000-0005-0000-0000-0000E9160000}"/>
    <cellStyle name="SAPBEXHLevel0X 2 3 2 2" xfId="4484" xr:uid="{00000000-0005-0000-0000-0000EA160000}"/>
    <cellStyle name="SAPBEXHLevel0X 2 3 3" xfId="4485" xr:uid="{00000000-0005-0000-0000-0000EB160000}"/>
    <cellStyle name="SAPBEXHLevel0X 2 4" xfId="4486" xr:uid="{00000000-0005-0000-0000-0000EC160000}"/>
    <cellStyle name="SAPBEXHLevel0X 2 4 2" xfId="4487" xr:uid="{00000000-0005-0000-0000-0000ED160000}"/>
    <cellStyle name="SAPBEXHLevel0X 2 5" xfId="4488" xr:uid="{00000000-0005-0000-0000-0000EE160000}"/>
    <cellStyle name="SAPBEXHLevel0X 3" xfId="4489" xr:uid="{00000000-0005-0000-0000-0000EF160000}"/>
    <cellStyle name="SAPBEXHLevel0X 3 2" xfId="4490" xr:uid="{00000000-0005-0000-0000-0000F0160000}"/>
    <cellStyle name="SAPBEXHLevel0X 3 2 2" xfId="4491" xr:uid="{00000000-0005-0000-0000-0000F1160000}"/>
    <cellStyle name="SAPBEXHLevel0X 3 2 2 2" xfId="4492" xr:uid="{00000000-0005-0000-0000-0000F2160000}"/>
    <cellStyle name="SAPBEXHLevel0X 3 2 3" xfId="4493" xr:uid="{00000000-0005-0000-0000-0000F3160000}"/>
    <cellStyle name="SAPBEXHLevel0X 3 3" xfId="4494" xr:uid="{00000000-0005-0000-0000-0000F4160000}"/>
    <cellStyle name="SAPBEXHLevel0X 3 3 2" xfId="4495" xr:uid="{00000000-0005-0000-0000-0000F5160000}"/>
    <cellStyle name="SAPBEXHLevel0X 3 3 2 2" xfId="4496" xr:uid="{00000000-0005-0000-0000-0000F6160000}"/>
    <cellStyle name="SAPBEXHLevel0X 3 3 3" xfId="4497" xr:uid="{00000000-0005-0000-0000-0000F7160000}"/>
    <cellStyle name="SAPBEXHLevel0X 3 4" xfId="4498" xr:uid="{00000000-0005-0000-0000-0000F8160000}"/>
    <cellStyle name="SAPBEXHLevel0X 3 4 2" xfId="4499" xr:uid="{00000000-0005-0000-0000-0000F9160000}"/>
    <cellStyle name="SAPBEXHLevel0X 3 5" xfId="4500" xr:uid="{00000000-0005-0000-0000-0000FA160000}"/>
    <cellStyle name="SAPBEXHLevel0X 4" xfId="4501" xr:uid="{00000000-0005-0000-0000-0000FB160000}"/>
    <cellStyle name="SAPBEXHLevel0X 4 2" xfId="4502" xr:uid="{00000000-0005-0000-0000-0000FC160000}"/>
    <cellStyle name="SAPBEXHLevel0X 4 2 2" xfId="4503" xr:uid="{00000000-0005-0000-0000-0000FD160000}"/>
    <cellStyle name="SAPBEXHLevel0X 4 2 2 2" xfId="4504" xr:uid="{00000000-0005-0000-0000-0000FE160000}"/>
    <cellStyle name="SAPBEXHLevel0X 4 2 3" xfId="4505" xr:uid="{00000000-0005-0000-0000-0000FF160000}"/>
    <cellStyle name="SAPBEXHLevel0X 4 3" xfId="4506" xr:uid="{00000000-0005-0000-0000-000000170000}"/>
    <cellStyle name="SAPBEXHLevel0X 4 3 2" xfId="4507" xr:uid="{00000000-0005-0000-0000-000001170000}"/>
    <cellStyle name="SAPBEXHLevel0X 4 3 2 2" xfId="4508" xr:uid="{00000000-0005-0000-0000-000002170000}"/>
    <cellStyle name="SAPBEXHLevel0X 4 3 3" xfId="4509" xr:uid="{00000000-0005-0000-0000-000003170000}"/>
    <cellStyle name="SAPBEXHLevel0X 4 4" xfId="4510" xr:uid="{00000000-0005-0000-0000-000004170000}"/>
    <cellStyle name="SAPBEXHLevel0X 4 4 2" xfId="4511" xr:uid="{00000000-0005-0000-0000-000005170000}"/>
    <cellStyle name="SAPBEXHLevel0X 4 5" xfId="4512" xr:uid="{00000000-0005-0000-0000-000006170000}"/>
    <cellStyle name="SAPBEXHLevel0X 5" xfId="4513" xr:uid="{00000000-0005-0000-0000-000007170000}"/>
    <cellStyle name="SAPBEXHLevel0X 5 2" xfId="4514" xr:uid="{00000000-0005-0000-0000-000008170000}"/>
    <cellStyle name="SAPBEXHLevel0X 5 2 2" xfId="4515" xr:uid="{00000000-0005-0000-0000-000009170000}"/>
    <cellStyle name="SAPBEXHLevel0X 5 2 2 2" xfId="4516" xr:uid="{00000000-0005-0000-0000-00000A170000}"/>
    <cellStyle name="SAPBEXHLevel0X 5 2 3" xfId="4517" xr:uid="{00000000-0005-0000-0000-00000B170000}"/>
    <cellStyle name="SAPBEXHLevel0X 5 3" xfId="4518" xr:uid="{00000000-0005-0000-0000-00000C170000}"/>
    <cellStyle name="SAPBEXHLevel0X 5 3 2" xfId="4519" xr:uid="{00000000-0005-0000-0000-00000D170000}"/>
    <cellStyle name="SAPBEXHLevel0X 5 3 2 2" xfId="4520" xr:uid="{00000000-0005-0000-0000-00000E170000}"/>
    <cellStyle name="SAPBEXHLevel0X 5 3 3" xfId="4521" xr:uid="{00000000-0005-0000-0000-00000F170000}"/>
    <cellStyle name="SAPBEXHLevel0X 5 4" xfId="4522" xr:uid="{00000000-0005-0000-0000-000010170000}"/>
    <cellStyle name="SAPBEXHLevel0X 5 4 2" xfId="4523" xr:uid="{00000000-0005-0000-0000-000011170000}"/>
    <cellStyle name="SAPBEXHLevel0X 5 5" xfId="4524" xr:uid="{00000000-0005-0000-0000-000012170000}"/>
    <cellStyle name="SAPBEXHLevel0X 6" xfId="4525" xr:uid="{00000000-0005-0000-0000-000013170000}"/>
    <cellStyle name="SAPBEXHLevel0X 6 2" xfId="4526" xr:uid="{00000000-0005-0000-0000-000014170000}"/>
    <cellStyle name="SAPBEXHLevel0X 6 2 2" xfId="4527" xr:uid="{00000000-0005-0000-0000-000015170000}"/>
    <cellStyle name="SAPBEXHLevel0X 6 2 2 2" xfId="4528" xr:uid="{00000000-0005-0000-0000-000016170000}"/>
    <cellStyle name="SAPBEXHLevel0X 6 2 3" xfId="4529" xr:uid="{00000000-0005-0000-0000-000017170000}"/>
    <cellStyle name="SAPBEXHLevel0X 6 3" xfId="4530" xr:uid="{00000000-0005-0000-0000-000018170000}"/>
    <cellStyle name="SAPBEXHLevel0X 6 3 2" xfId="4531" xr:uid="{00000000-0005-0000-0000-000019170000}"/>
    <cellStyle name="SAPBEXHLevel0X 6 3 2 2" xfId="4532" xr:uid="{00000000-0005-0000-0000-00001A170000}"/>
    <cellStyle name="SAPBEXHLevel0X 6 3 3" xfId="4533" xr:uid="{00000000-0005-0000-0000-00001B170000}"/>
    <cellStyle name="SAPBEXHLevel0X 6 4" xfId="4534" xr:uid="{00000000-0005-0000-0000-00001C170000}"/>
    <cellStyle name="SAPBEXHLevel0X 6 4 2" xfId="4535" xr:uid="{00000000-0005-0000-0000-00001D170000}"/>
    <cellStyle name="SAPBEXHLevel0X 6 5" xfId="4536" xr:uid="{00000000-0005-0000-0000-00001E170000}"/>
    <cellStyle name="SAPBEXHLevel0X 7" xfId="4537" xr:uid="{00000000-0005-0000-0000-00001F170000}"/>
    <cellStyle name="SAPBEXHLevel0X 7 2" xfId="4538" xr:uid="{00000000-0005-0000-0000-000020170000}"/>
    <cellStyle name="SAPBEXHLevel0X 7 2 2" xfId="4539" xr:uid="{00000000-0005-0000-0000-000021170000}"/>
    <cellStyle name="SAPBEXHLevel0X 7 2 2 2" xfId="4540" xr:uid="{00000000-0005-0000-0000-000022170000}"/>
    <cellStyle name="SAPBEXHLevel0X 7 2 3" xfId="4541" xr:uid="{00000000-0005-0000-0000-000023170000}"/>
    <cellStyle name="SAPBEXHLevel0X 7 3" xfId="4542" xr:uid="{00000000-0005-0000-0000-000024170000}"/>
    <cellStyle name="SAPBEXHLevel0X 7 3 2" xfId="4543" xr:uid="{00000000-0005-0000-0000-000025170000}"/>
    <cellStyle name="SAPBEXHLevel0X 7 3 2 2" xfId="4544" xr:uid="{00000000-0005-0000-0000-000026170000}"/>
    <cellStyle name="SAPBEXHLevel0X 7 3 3" xfId="4545" xr:uid="{00000000-0005-0000-0000-000027170000}"/>
    <cellStyle name="SAPBEXHLevel0X 7 4" xfId="4546" xr:uid="{00000000-0005-0000-0000-000028170000}"/>
    <cellStyle name="SAPBEXHLevel0X 7 4 2" xfId="4547" xr:uid="{00000000-0005-0000-0000-000029170000}"/>
    <cellStyle name="SAPBEXHLevel0X 7 5" xfId="4548" xr:uid="{00000000-0005-0000-0000-00002A170000}"/>
    <cellStyle name="SAPBEXHLevel0X 8" xfId="4549" xr:uid="{00000000-0005-0000-0000-00002B170000}"/>
    <cellStyle name="SAPBEXHLevel0X 8 2" xfId="4550" xr:uid="{00000000-0005-0000-0000-00002C170000}"/>
    <cellStyle name="SAPBEXHLevel0X 8 2 2" xfId="4551" xr:uid="{00000000-0005-0000-0000-00002D170000}"/>
    <cellStyle name="SAPBEXHLevel0X 8 2 2 2" xfId="4552" xr:uid="{00000000-0005-0000-0000-00002E170000}"/>
    <cellStyle name="SAPBEXHLevel0X 8 2 3" xfId="4553" xr:uid="{00000000-0005-0000-0000-00002F170000}"/>
    <cellStyle name="SAPBEXHLevel0X 8 3" xfId="4554" xr:uid="{00000000-0005-0000-0000-000030170000}"/>
    <cellStyle name="SAPBEXHLevel0X 8 3 2" xfId="4555" xr:uid="{00000000-0005-0000-0000-000031170000}"/>
    <cellStyle name="SAPBEXHLevel0X 8 3 2 2" xfId="4556" xr:uid="{00000000-0005-0000-0000-000032170000}"/>
    <cellStyle name="SAPBEXHLevel0X 8 3 3" xfId="4557" xr:uid="{00000000-0005-0000-0000-000033170000}"/>
    <cellStyle name="SAPBEXHLevel0X 8 4" xfId="4558" xr:uid="{00000000-0005-0000-0000-000034170000}"/>
    <cellStyle name="SAPBEXHLevel0X 8 4 2" xfId="4559" xr:uid="{00000000-0005-0000-0000-000035170000}"/>
    <cellStyle name="SAPBEXHLevel0X 8 5" xfId="4560" xr:uid="{00000000-0005-0000-0000-000036170000}"/>
    <cellStyle name="SAPBEXHLevel0X 9" xfId="4561" xr:uid="{00000000-0005-0000-0000-000037170000}"/>
    <cellStyle name="SAPBEXHLevel0X 9 2" xfId="4562" xr:uid="{00000000-0005-0000-0000-000038170000}"/>
    <cellStyle name="SAPBEXHLevel0X 9 2 2" xfId="4563" xr:uid="{00000000-0005-0000-0000-000039170000}"/>
    <cellStyle name="SAPBEXHLevel0X 9 2 2 2" xfId="4564" xr:uid="{00000000-0005-0000-0000-00003A170000}"/>
    <cellStyle name="SAPBEXHLevel0X 9 2 3" xfId="4565" xr:uid="{00000000-0005-0000-0000-00003B170000}"/>
    <cellStyle name="SAPBEXHLevel0X 9 3" xfId="4566" xr:uid="{00000000-0005-0000-0000-00003C170000}"/>
    <cellStyle name="SAPBEXHLevel0X 9 3 2" xfId="4567" xr:uid="{00000000-0005-0000-0000-00003D170000}"/>
    <cellStyle name="SAPBEXHLevel0X 9 3 2 2" xfId="4568" xr:uid="{00000000-0005-0000-0000-00003E170000}"/>
    <cellStyle name="SAPBEXHLevel0X 9 3 3" xfId="4569" xr:uid="{00000000-0005-0000-0000-00003F170000}"/>
    <cellStyle name="SAPBEXHLevel0X 9 4" xfId="4570" xr:uid="{00000000-0005-0000-0000-000040170000}"/>
    <cellStyle name="SAPBEXHLevel0X 9 4 2" xfId="4571" xr:uid="{00000000-0005-0000-0000-000041170000}"/>
    <cellStyle name="SAPBEXHLevel0X 9 5" xfId="4572" xr:uid="{00000000-0005-0000-0000-000042170000}"/>
    <cellStyle name="SAPBEXHLevel1" xfId="4573" xr:uid="{00000000-0005-0000-0000-000043170000}"/>
    <cellStyle name="SAPBEXHLevel1 10" xfId="4574" xr:uid="{00000000-0005-0000-0000-000044170000}"/>
    <cellStyle name="SAPBEXHLevel1 10 2" xfId="4575" xr:uid="{00000000-0005-0000-0000-000045170000}"/>
    <cellStyle name="SAPBEXHLevel1 10 2 2" xfId="4576" xr:uid="{00000000-0005-0000-0000-000046170000}"/>
    <cellStyle name="SAPBEXHLevel1 10 3" xfId="4577" xr:uid="{00000000-0005-0000-0000-000047170000}"/>
    <cellStyle name="SAPBEXHLevel1 11" xfId="4578" xr:uid="{00000000-0005-0000-0000-000048170000}"/>
    <cellStyle name="SAPBEXHLevel1 11 2" xfId="4579" xr:uid="{00000000-0005-0000-0000-000049170000}"/>
    <cellStyle name="SAPBEXHLevel1 11 2 2" xfId="4580" xr:uid="{00000000-0005-0000-0000-00004A170000}"/>
    <cellStyle name="SAPBEXHLevel1 11 3" xfId="4581" xr:uid="{00000000-0005-0000-0000-00004B170000}"/>
    <cellStyle name="SAPBEXHLevel1 12" xfId="4582" xr:uid="{00000000-0005-0000-0000-00004C170000}"/>
    <cellStyle name="SAPBEXHLevel1 12 2" xfId="4583" xr:uid="{00000000-0005-0000-0000-00004D170000}"/>
    <cellStyle name="SAPBEXHLevel1 12 2 2" xfId="4584" xr:uid="{00000000-0005-0000-0000-00004E170000}"/>
    <cellStyle name="SAPBEXHLevel1 12 2 2 2" xfId="4585" xr:uid="{00000000-0005-0000-0000-00004F170000}"/>
    <cellStyle name="SAPBEXHLevel1 12 2 3" xfId="4586" xr:uid="{00000000-0005-0000-0000-000050170000}"/>
    <cellStyle name="SAPBEXHLevel1 12 3" xfId="4587" xr:uid="{00000000-0005-0000-0000-000051170000}"/>
    <cellStyle name="SAPBEXHLevel1 12 3 2" xfId="4588" xr:uid="{00000000-0005-0000-0000-000052170000}"/>
    <cellStyle name="SAPBEXHLevel1 12 4" xfId="4589" xr:uid="{00000000-0005-0000-0000-000053170000}"/>
    <cellStyle name="SAPBEXHLevel1 13" xfId="4590" xr:uid="{00000000-0005-0000-0000-000054170000}"/>
    <cellStyle name="SAPBEXHLevel1 13 2" xfId="4591" xr:uid="{00000000-0005-0000-0000-000055170000}"/>
    <cellStyle name="SAPBEXHLevel1 13 2 2" xfId="4592" xr:uid="{00000000-0005-0000-0000-000056170000}"/>
    <cellStyle name="SAPBEXHLevel1 13 3" xfId="4593" xr:uid="{00000000-0005-0000-0000-000057170000}"/>
    <cellStyle name="SAPBEXHLevel1 13 3 2" xfId="4594" xr:uid="{00000000-0005-0000-0000-000058170000}"/>
    <cellStyle name="SAPBEXHLevel1 13 4" xfId="4595" xr:uid="{00000000-0005-0000-0000-000059170000}"/>
    <cellStyle name="SAPBEXHLevel1 14" xfId="4596" xr:uid="{00000000-0005-0000-0000-00005A170000}"/>
    <cellStyle name="SAPBEXHLevel1 14 2" xfId="4597" xr:uid="{00000000-0005-0000-0000-00005B170000}"/>
    <cellStyle name="SAPBEXHLevel1 14 2 2" xfId="4598" xr:uid="{00000000-0005-0000-0000-00005C170000}"/>
    <cellStyle name="SAPBEXHLevel1 14 3" xfId="4599" xr:uid="{00000000-0005-0000-0000-00005D170000}"/>
    <cellStyle name="SAPBEXHLevel1 14 3 2" xfId="4600" xr:uid="{00000000-0005-0000-0000-00005E170000}"/>
    <cellStyle name="SAPBEXHLevel1 14 4" xfId="4601" xr:uid="{00000000-0005-0000-0000-00005F170000}"/>
    <cellStyle name="SAPBEXHLevel1 15" xfId="4602" xr:uid="{00000000-0005-0000-0000-000060170000}"/>
    <cellStyle name="SAPBEXHLevel1 15 2" xfId="4603" xr:uid="{00000000-0005-0000-0000-000061170000}"/>
    <cellStyle name="SAPBEXHLevel1 16" xfId="4604" xr:uid="{00000000-0005-0000-0000-000062170000}"/>
    <cellStyle name="SAPBEXHLevel1 2" xfId="4605" xr:uid="{00000000-0005-0000-0000-000063170000}"/>
    <cellStyle name="SAPBEXHLevel1 2 2" xfId="4606" xr:uid="{00000000-0005-0000-0000-000064170000}"/>
    <cellStyle name="SAPBEXHLevel1 2 2 2" xfId="4607" xr:uid="{00000000-0005-0000-0000-000065170000}"/>
    <cellStyle name="SAPBEXHLevel1 2 2 2 2" xfId="4608" xr:uid="{00000000-0005-0000-0000-000066170000}"/>
    <cellStyle name="SAPBEXHLevel1 2 2 3" xfId="4609" xr:uid="{00000000-0005-0000-0000-000067170000}"/>
    <cellStyle name="SAPBEXHLevel1 2 3" xfId="4610" xr:uid="{00000000-0005-0000-0000-000068170000}"/>
    <cellStyle name="SAPBEXHLevel1 2 3 2" xfId="4611" xr:uid="{00000000-0005-0000-0000-000069170000}"/>
    <cellStyle name="SAPBEXHLevel1 2 3 2 2" xfId="4612" xr:uid="{00000000-0005-0000-0000-00006A170000}"/>
    <cellStyle name="SAPBEXHLevel1 2 3 3" xfId="4613" xr:uid="{00000000-0005-0000-0000-00006B170000}"/>
    <cellStyle name="SAPBEXHLevel1 2 4" xfId="4614" xr:uid="{00000000-0005-0000-0000-00006C170000}"/>
    <cellStyle name="SAPBEXHLevel1 2 4 2" xfId="4615" xr:uid="{00000000-0005-0000-0000-00006D170000}"/>
    <cellStyle name="SAPBEXHLevel1 2 5" xfId="4616" xr:uid="{00000000-0005-0000-0000-00006E170000}"/>
    <cellStyle name="SAPBEXHLevel1 3" xfId="4617" xr:uid="{00000000-0005-0000-0000-00006F170000}"/>
    <cellStyle name="SAPBEXHLevel1 3 2" xfId="4618" xr:uid="{00000000-0005-0000-0000-000070170000}"/>
    <cellStyle name="SAPBEXHLevel1 3 2 2" xfId="4619" xr:uid="{00000000-0005-0000-0000-000071170000}"/>
    <cellStyle name="SAPBEXHLevel1 3 2 2 2" xfId="4620" xr:uid="{00000000-0005-0000-0000-000072170000}"/>
    <cellStyle name="SAPBEXHLevel1 3 2 3" xfId="4621" xr:uid="{00000000-0005-0000-0000-000073170000}"/>
    <cellStyle name="SAPBEXHLevel1 3 3" xfId="4622" xr:uid="{00000000-0005-0000-0000-000074170000}"/>
    <cellStyle name="SAPBEXHLevel1 3 3 2" xfId="4623" xr:uid="{00000000-0005-0000-0000-000075170000}"/>
    <cellStyle name="SAPBEXHLevel1 3 3 2 2" xfId="4624" xr:uid="{00000000-0005-0000-0000-000076170000}"/>
    <cellStyle name="SAPBEXHLevel1 3 3 3" xfId="4625" xr:uid="{00000000-0005-0000-0000-000077170000}"/>
    <cellStyle name="SAPBEXHLevel1 3 4" xfId="4626" xr:uid="{00000000-0005-0000-0000-000078170000}"/>
    <cellStyle name="SAPBEXHLevel1 3 4 2" xfId="4627" xr:uid="{00000000-0005-0000-0000-000079170000}"/>
    <cellStyle name="SAPBEXHLevel1 3 5" xfId="4628" xr:uid="{00000000-0005-0000-0000-00007A170000}"/>
    <cellStyle name="SAPBEXHLevel1 4" xfId="4629" xr:uid="{00000000-0005-0000-0000-00007B170000}"/>
    <cellStyle name="SAPBEXHLevel1 4 2" xfId="4630" xr:uid="{00000000-0005-0000-0000-00007C170000}"/>
    <cellStyle name="SAPBEXHLevel1 4 2 2" xfId="4631" xr:uid="{00000000-0005-0000-0000-00007D170000}"/>
    <cellStyle name="SAPBEXHLevel1 4 2 2 2" xfId="4632" xr:uid="{00000000-0005-0000-0000-00007E170000}"/>
    <cellStyle name="SAPBEXHLevel1 4 2 3" xfId="4633" xr:uid="{00000000-0005-0000-0000-00007F170000}"/>
    <cellStyle name="SAPBEXHLevel1 4 3" xfId="4634" xr:uid="{00000000-0005-0000-0000-000080170000}"/>
    <cellStyle name="SAPBEXHLevel1 4 3 2" xfId="4635" xr:uid="{00000000-0005-0000-0000-000081170000}"/>
    <cellStyle name="SAPBEXHLevel1 4 3 2 2" xfId="4636" xr:uid="{00000000-0005-0000-0000-000082170000}"/>
    <cellStyle name="SAPBEXHLevel1 4 3 3" xfId="4637" xr:uid="{00000000-0005-0000-0000-000083170000}"/>
    <cellStyle name="SAPBEXHLevel1 4 4" xfId="4638" xr:uid="{00000000-0005-0000-0000-000084170000}"/>
    <cellStyle name="SAPBEXHLevel1 4 4 2" xfId="4639" xr:uid="{00000000-0005-0000-0000-000085170000}"/>
    <cellStyle name="SAPBEXHLevel1 4 5" xfId="4640" xr:uid="{00000000-0005-0000-0000-000086170000}"/>
    <cellStyle name="SAPBEXHLevel1 5" xfId="4641" xr:uid="{00000000-0005-0000-0000-000087170000}"/>
    <cellStyle name="SAPBEXHLevel1 5 2" xfId="4642" xr:uid="{00000000-0005-0000-0000-000088170000}"/>
    <cellStyle name="SAPBEXHLevel1 5 2 2" xfId="4643" xr:uid="{00000000-0005-0000-0000-000089170000}"/>
    <cellStyle name="SAPBEXHLevel1 5 2 2 2" xfId="4644" xr:uid="{00000000-0005-0000-0000-00008A170000}"/>
    <cellStyle name="SAPBEXHLevel1 5 2 3" xfId="4645" xr:uid="{00000000-0005-0000-0000-00008B170000}"/>
    <cellStyle name="SAPBEXHLevel1 5 3" xfId="4646" xr:uid="{00000000-0005-0000-0000-00008C170000}"/>
    <cellStyle name="SAPBEXHLevel1 5 3 2" xfId="4647" xr:uid="{00000000-0005-0000-0000-00008D170000}"/>
    <cellStyle name="SAPBEXHLevel1 5 3 2 2" xfId="4648" xr:uid="{00000000-0005-0000-0000-00008E170000}"/>
    <cellStyle name="SAPBEXHLevel1 5 3 3" xfId="4649" xr:uid="{00000000-0005-0000-0000-00008F170000}"/>
    <cellStyle name="SAPBEXHLevel1 5 4" xfId="4650" xr:uid="{00000000-0005-0000-0000-000090170000}"/>
    <cellStyle name="SAPBEXHLevel1 5 4 2" xfId="4651" xr:uid="{00000000-0005-0000-0000-000091170000}"/>
    <cellStyle name="SAPBEXHLevel1 5 5" xfId="4652" xr:uid="{00000000-0005-0000-0000-000092170000}"/>
    <cellStyle name="SAPBEXHLevel1 6" xfId="4653" xr:uid="{00000000-0005-0000-0000-000093170000}"/>
    <cellStyle name="SAPBEXHLevel1 6 2" xfId="4654" xr:uid="{00000000-0005-0000-0000-000094170000}"/>
    <cellStyle name="SAPBEXHLevel1 6 2 2" xfId="4655" xr:uid="{00000000-0005-0000-0000-000095170000}"/>
    <cellStyle name="SAPBEXHLevel1 6 2 2 2" xfId="4656" xr:uid="{00000000-0005-0000-0000-000096170000}"/>
    <cellStyle name="SAPBEXHLevel1 6 2 3" xfId="4657" xr:uid="{00000000-0005-0000-0000-000097170000}"/>
    <cellStyle name="SAPBEXHLevel1 6 3" xfId="4658" xr:uid="{00000000-0005-0000-0000-000098170000}"/>
    <cellStyle name="SAPBEXHLevel1 6 3 2" xfId="4659" xr:uid="{00000000-0005-0000-0000-000099170000}"/>
    <cellStyle name="SAPBEXHLevel1 6 3 2 2" xfId="4660" xr:uid="{00000000-0005-0000-0000-00009A170000}"/>
    <cellStyle name="SAPBEXHLevel1 6 3 3" xfId="4661" xr:uid="{00000000-0005-0000-0000-00009B170000}"/>
    <cellStyle name="SAPBEXHLevel1 6 4" xfId="4662" xr:uid="{00000000-0005-0000-0000-00009C170000}"/>
    <cellStyle name="SAPBEXHLevel1 6 4 2" xfId="4663" xr:uid="{00000000-0005-0000-0000-00009D170000}"/>
    <cellStyle name="SAPBEXHLevel1 6 5" xfId="4664" xr:uid="{00000000-0005-0000-0000-00009E170000}"/>
    <cellStyle name="SAPBEXHLevel1 7" xfId="4665" xr:uid="{00000000-0005-0000-0000-00009F170000}"/>
    <cellStyle name="SAPBEXHLevel1 7 2" xfId="4666" xr:uid="{00000000-0005-0000-0000-0000A0170000}"/>
    <cellStyle name="SAPBEXHLevel1 7 2 2" xfId="4667" xr:uid="{00000000-0005-0000-0000-0000A1170000}"/>
    <cellStyle name="SAPBEXHLevel1 7 2 2 2" xfId="4668" xr:uid="{00000000-0005-0000-0000-0000A2170000}"/>
    <cellStyle name="SAPBEXHLevel1 7 2 3" xfId="4669" xr:uid="{00000000-0005-0000-0000-0000A3170000}"/>
    <cellStyle name="SAPBEXHLevel1 7 3" xfId="4670" xr:uid="{00000000-0005-0000-0000-0000A4170000}"/>
    <cellStyle name="SAPBEXHLevel1 7 3 2" xfId="4671" xr:uid="{00000000-0005-0000-0000-0000A5170000}"/>
    <cellStyle name="SAPBEXHLevel1 7 3 2 2" xfId="4672" xr:uid="{00000000-0005-0000-0000-0000A6170000}"/>
    <cellStyle name="SAPBEXHLevel1 7 3 3" xfId="4673" xr:uid="{00000000-0005-0000-0000-0000A7170000}"/>
    <cellStyle name="SAPBEXHLevel1 7 4" xfId="4674" xr:uid="{00000000-0005-0000-0000-0000A8170000}"/>
    <cellStyle name="SAPBEXHLevel1 7 4 2" xfId="4675" xr:uid="{00000000-0005-0000-0000-0000A9170000}"/>
    <cellStyle name="SAPBEXHLevel1 7 5" xfId="4676" xr:uid="{00000000-0005-0000-0000-0000AA170000}"/>
    <cellStyle name="SAPBEXHLevel1 8" xfId="4677" xr:uid="{00000000-0005-0000-0000-0000AB170000}"/>
    <cellStyle name="SAPBEXHLevel1 8 2" xfId="4678" xr:uid="{00000000-0005-0000-0000-0000AC170000}"/>
    <cellStyle name="SAPBEXHLevel1 8 2 2" xfId="4679" xr:uid="{00000000-0005-0000-0000-0000AD170000}"/>
    <cellStyle name="SAPBEXHLevel1 8 2 2 2" xfId="4680" xr:uid="{00000000-0005-0000-0000-0000AE170000}"/>
    <cellStyle name="SAPBEXHLevel1 8 2 3" xfId="4681" xr:uid="{00000000-0005-0000-0000-0000AF170000}"/>
    <cellStyle name="SAPBEXHLevel1 8 3" xfId="4682" xr:uid="{00000000-0005-0000-0000-0000B0170000}"/>
    <cellStyle name="SAPBEXHLevel1 8 3 2" xfId="4683" xr:uid="{00000000-0005-0000-0000-0000B1170000}"/>
    <cellStyle name="SAPBEXHLevel1 8 3 2 2" xfId="4684" xr:uid="{00000000-0005-0000-0000-0000B2170000}"/>
    <cellStyle name="SAPBEXHLevel1 8 3 3" xfId="4685" xr:uid="{00000000-0005-0000-0000-0000B3170000}"/>
    <cellStyle name="SAPBEXHLevel1 8 4" xfId="4686" xr:uid="{00000000-0005-0000-0000-0000B4170000}"/>
    <cellStyle name="SAPBEXHLevel1 8 4 2" xfId="4687" xr:uid="{00000000-0005-0000-0000-0000B5170000}"/>
    <cellStyle name="SAPBEXHLevel1 8 5" xfId="4688" xr:uid="{00000000-0005-0000-0000-0000B6170000}"/>
    <cellStyle name="SAPBEXHLevel1 9" xfId="4689" xr:uid="{00000000-0005-0000-0000-0000B7170000}"/>
    <cellStyle name="SAPBEXHLevel1 9 2" xfId="4690" xr:uid="{00000000-0005-0000-0000-0000B8170000}"/>
    <cellStyle name="SAPBEXHLevel1 9 2 2" xfId="4691" xr:uid="{00000000-0005-0000-0000-0000B9170000}"/>
    <cellStyle name="SAPBEXHLevel1 9 2 2 2" xfId="4692" xr:uid="{00000000-0005-0000-0000-0000BA170000}"/>
    <cellStyle name="SAPBEXHLevel1 9 2 3" xfId="4693" xr:uid="{00000000-0005-0000-0000-0000BB170000}"/>
    <cellStyle name="SAPBEXHLevel1 9 3" xfId="4694" xr:uid="{00000000-0005-0000-0000-0000BC170000}"/>
    <cellStyle name="SAPBEXHLevel1 9 3 2" xfId="4695" xr:uid="{00000000-0005-0000-0000-0000BD170000}"/>
    <cellStyle name="SAPBEXHLevel1 9 3 2 2" xfId="4696" xr:uid="{00000000-0005-0000-0000-0000BE170000}"/>
    <cellStyle name="SAPBEXHLevel1 9 3 3" xfId="4697" xr:uid="{00000000-0005-0000-0000-0000BF170000}"/>
    <cellStyle name="SAPBEXHLevel1 9 4" xfId="4698" xr:uid="{00000000-0005-0000-0000-0000C0170000}"/>
    <cellStyle name="SAPBEXHLevel1 9 4 2" xfId="4699" xr:uid="{00000000-0005-0000-0000-0000C1170000}"/>
    <cellStyle name="SAPBEXHLevel1 9 5" xfId="4700" xr:uid="{00000000-0005-0000-0000-0000C2170000}"/>
    <cellStyle name="SAPBEXHLevel1X" xfId="4701" xr:uid="{00000000-0005-0000-0000-0000C3170000}"/>
    <cellStyle name="SAPBEXHLevel1X 10" xfId="4702" xr:uid="{00000000-0005-0000-0000-0000C4170000}"/>
    <cellStyle name="SAPBEXHLevel1X 10 2" xfId="4703" xr:uid="{00000000-0005-0000-0000-0000C5170000}"/>
    <cellStyle name="SAPBEXHLevel1X 10 2 2" xfId="4704" xr:uid="{00000000-0005-0000-0000-0000C6170000}"/>
    <cellStyle name="SAPBEXHLevel1X 10 3" xfId="4705" xr:uid="{00000000-0005-0000-0000-0000C7170000}"/>
    <cellStyle name="SAPBEXHLevel1X 11" xfId="4706" xr:uid="{00000000-0005-0000-0000-0000C8170000}"/>
    <cellStyle name="SAPBEXHLevel1X 11 2" xfId="4707" xr:uid="{00000000-0005-0000-0000-0000C9170000}"/>
    <cellStyle name="SAPBEXHLevel1X 11 2 2" xfId="4708" xr:uid="{00000000-0005-0000-0000-0000CA170000}"/>
    <cellStyle name="SAPBEXHLevel1X 11 3" xfId="4709" xr:uid="{00000000-0005-0000-0000-0000CB170000}"/>
    <cellStyle name="SAPBEXHLevel1X 12" xfId="4710" xr:uid="{00000000-0005-0000-0000-0000CC170000}"/>
    <cellStyle name="SAPBEXHLevel1X 12 2" xfId="4711" xr:uid="{00000000-0005-0000-0000-0000CD170000}"/>
    <cellStyle name="SAPBEXHLevel1X 12 2 2" xfId="4712" xr:uid="{00000000-0005-0000-0000-0000CE170000}"/>
    <cellStyle name="SAPBEXHLevel1X 12 2 2 2" xfId="4713" xr:uid="{00000000-0005-0000-0000-0000CF170000}"/>
    <cellStyle name="SAPBEXHLevel1X 12 2 3" xfId="4714" xr:uid="{00000000-0005-0000-0000-0000D0170000}"/>
    <cellStyle name="SAPBEXHLevel1X 12 3" xfId="4715" xr:uid="{00000000-0005-0000-0000-0000D1170000}"/>
    <cellStyle name="SAPBEXHLevel1X 12 3 2" xfId="4716" xr:uid="{00000000-0005-0000-0000-0000D2170000}"/>
    <cellStyle name="SAPBEXHLevel1X 12 4" xfId="4717" xr:uid="{00000000-0005-0000-0000-0000D3170000}"/>
    <cellStyle name="SAPBEXHLevel1X 13" xfId="4718" xr:uid="{00000000-0005-0000-0000-0000D4170000}"/>
    <cellStyle name="SAPBEXHLevel1X 13 2" xfId="4719" xr:uid="{00000000-0005-0000-0000-0000D5170000}"/>
    <cellStyle name="SAPBEXHLevel1X 13 2 2" xfId="4720" xr:uid="{00000000-0005-0000-0000-0000D6170000}"/>
    <cellStyle name="SAPBEXHLevel1X 13 3" xfId="4721" xr:uid="{00000000-0005-0000-0000-0000D7170000}"/>
    <cellStyle name="SAPBEXHLevel1X 13 3 2" xfId="4722" xr:uid="{00000000-0005-0000-0000-0000D8170000}"/>
    <cellStyle name="SAPBEXHLevel1X 13 4" xfId="4723" xr:uid="{00000000-0005-0000-0000-0000D9170000}"/>
    <cellStyle name="SAPBEXHLevel1X 14" xfId="4724" xr:uid="{00000000-0005-0000-0000-0000DA170000}"/>
    <cellStyle name="SAPBEXHLevel1X 14 2" xfId="4725" xr:uid="{00000000-0005-0000-0000-0000DB170000}"/>
    <cellStyle name="SAPBEXHLevel1X 14 2 2" xfId="4726" xr:uid="{00000000-0005-0000-0000-0000DC170000}"/>
    <cellStyle name="SAPBEXHLevel1X 14 3" xfId="4727" xr:uid="{00000000-0005-0000-0000-0000DD170000}"/>
    <cellStyle name="SAPBEXHLevel1X 14 3 2" xfId="4728" xr:uid="{00000000-0005-0000-0000-0000DE170000}"/>
    <cellStyle name="SAPBEXHLevel1X 14 4" xfId="4729" xr:uid="{00000000-0005-0000-0000-0000DF170000}"/>
    <cellStyle name="SAPBEXHLevel1X 15" xfId="4730" xr:uid="{00000000-0005-0000-0000-0000E0170000}"/>
    <cellStyle name="SAPBEXHLevel1X 15 2" xfId="4731" xr:uid="{00000000-0005-0000-0000-0000E1170000}"/>
    <cellStyle name="SAPBEXHLevel1X 16" xfId="4732" xr:uid="{00000000-0005-0000-0000-0000E2170000}"/>
    <cellStyle name="SAPBEXHLevel1X 2" xfId="4733" xr:uid="{00000000-0005-0000-0000-0000E3170000}"/>
    <cellStyle name="SAPBEXHLevel1X 2 2" xfId="4734" xr:uid="{00000000-0005-0000-0000-0000E4170000}"/>
    <cellStyle name="SAPBEXHLevel1X 2 2 2" xfId="4735" xr:uid="{00000000-0005-0000-0000-0000E5170000}"/>
    <cellStyle name="SAPBEXHLevel1X 2 2 2 2" xfId="4736" xr:uid="{00000000-0005-0000-0000-0000E6170000}"/>
    <cellStyle name="SAPBEXHLevel1X 2 2 3" xfId="4737" xr:uid="{00000000-0005-0000-0000-0000E7170000}"/>
    <cellStyle name="SAPBEXHLevel1X 2 3" xfId="4738" xr:uid="{00000000-0005-0000-0000-0000E8170000}"/>
    <cellStyle name="SAPBEXHLevel1X 2 3 2" xfId="4739" xr:uid="{00000000-0005-0000-0000-0000E9170000}"/>
    <cellStyle name="SAPBEXHLevel1X 2 3 2 2" xfId="4740" xr:uid="{00000000-0005-0000-0000-0000EA170000}"/>
    <cellStyle name="SAPBEXHLevel1X 2 3 3" xfId="4741" xr:uid="{00000000-0005-0000-0000-0000EB170000}"/>
    <cellStyle name="SAPBEXHLevel1X 2 4" xfId="4742" xr:uid="{00000000-0005-0000-0000-0000EC170000}"/>
    <cellStyle name="SAPBEXHLevel1X 2 4 2" xfId="4743" xr:uid="{00000000-0005-0000-0000-0000ED170000}"/>
    <cellStyle name="SAPBEXHLevel1X 2 5" xfId="4744" xr:uid="{00000000-0005-0000-0000-0000EE170000}"/>
    <cellStyle name="SAPBEXHLevel1X 3" xfId="4745" xr:uid="{00000000-0005-0000-0000-0000EF170000}"/>
    <cellStyle name="SAPBEXHLevel1X 3 2" xfId="4746" xr:uid="{00000000-0005-0000-0000-0000F0170000}"/>
    <cellStyle name="SAPBEXHLevel1X 3 2 2" xfId="4747" xr:uid="{00000000-0005-0000-0000-0000F1170000}"/>
    <cellStyle name="SAPBEXHLevel1X 3 2 2 2" xfId="4748" xr:uid="{00000000-0005-0000-0000-0000F2170000}"/>
    <cellStyle name="SAPBEXHLevel1X 3 2 3" xfId="4749" xr:uid="{00000000-0005-0000-0000-0000F3170000}"/>
    <cellStyle name="SAPBEXHLevel1X 3 3" xfId="4750" xr:uid="{00000000-0005-0000-0000-0000F4170000}"/>
    <cellStyle name="SAPBEXHLevel1X 3 3 2" xfId="4751" xr:uid="{00000000-0005-0000-0000-0000F5170000}"/>
    <cellStyle name="SAPBEXHLevel1X 3 3 2 2" xfId="4752" xr:uid="{00000000-0005-0000-0000-0000F6170000}"/>
    <cellStyle name="SAPBEXHLevel1X 3 3 3" xfId="4753" xr:uid="{00000000-0005-0000-0000-0000F7170000}"/>
    <cellStyle name="SAPBEXHLevel1X 3 4" xfId="4754" xr:uid="{00000000-0005-0000-0000-0000F8170000}"/>
    <cellStyle name="SAPBEXHLevel1X 3 4 2" xfId="4755" xr:uid="{00000000-0005-0000-0000-0000F9170000}"/>
    <cellStyle name="SAPBEXHLevel1X 3 5" xfId="4756" xr:uid="{00000000-0005-0000-0000-0000FA170000}"/>
    <cellStyle name="SAPBEXHLevel1X 4" xfId="4757" xr:uid="{00000000-0005-0000-0000-0000FB170000}"/>
    <cellStyle name="SAPBEXHLevel1X 4 2" xfId="4758" xr:uid="{00000000-0005-0000-0000-0000FC170000}"/>
    <cellStyle name="SAPBEXHLevel1X 4 2 2" xfId="4759" xr:uid="{00000000-0005-0000-0000-0000FD170000}"/>
    <cellStyle name="SAPBEXHLevel1X 4 2 2 2" xfId="4760" xr:uid="{00000000-0005-0000-0000-0000FE170000}"/>
    <cellStyle name="SAPBEXHLevel1X 4 2 3" xfId="4761" xr:uid="{00000000-0005-0000-0000-0000FF170000}"/>
    <cellStyle name="SAPBEXHLevel1X 4 3" xfId="4762" xr:uid="{00000000-0005-0000-0000-000000180000}"/>
    <cellStyle name="SAPBEXHLevel1X 4 3 2" xfId="4763" xr:uid="{00000000-0005-0000-0000-000001180000}"/>
    <cellStyle name="SAPBEXHLevel1X 4 3 2 2" xfId="4764" xr:uid="{00000000-0005-0000-0000-000002180000}"/>
    <cellStyle name="SAPBEXHLevel1X 4 3 3" xfId="4765" xr:uid="{00000000-0005-0000-0000-000003180000}"/>
    <cellStyle name="SAPBEXHLevel1X 4 4" xfId="4766" xr:uid="{00000000-0005-0000-0000-000004180000}"/>
    <cellStyle name="SAPBEXHLevel1X 4 4 2" xfId="4767" xr:uid="{00000000-0005-0000-0000-000005180000}"/>
    <cellStyle name="SAPBEXHLevel1X 4 5" xfId="4768" xr:uid="{00000000-0005-0000-0000-000006180000}"/>
    <cellStyle name="SAPBEXHLevel1X 5" xfId="4769" xr:uid="{00000000-0005-0000-0000-000007180000}"/>
    <cellStyle name="SAPBEXHLevel1X 5 2" xfId="4770" xr:uid="{00000000-0005-0000-0000-000008180000}"/>
    <cellStyle name="SAPBEXHLevel1X 5 2 2" xfId="4771" xr:uid="{00000000-0005-0000-0000-000009180000}"/>
    <cellStyle name="SAPBEXHLevel1X 5 2 2 2" xfId="4772" xr:uid="{00000000-0005-0000-0000-00000A180000}"/>
    <cellStyle name="SAPBEXHLevel1X 5 2 3" xfId="4773" xr:uid="{00000000-0005-0000-0000-00000B180000}"/>
    <cellStyle name="SAPBEXHLevel1X 5 3" xfId="4774" xr:uid="{00000000-0005-0000-0000-00000C180000}"/>
    <cellStyle name="SAPBEXHLevel1X 5 3 2" xfId="4775" xr:uid="{00000000-0005-0000-0000-00000D180000}"/>
    <cellStyle name="SAPBEXHLevel1X 5 3 2 2" xfId="4776" xr:uid="{00000000-0005-0000-0000-00000E180000}"/>
    <cellStyle name="SAPBEXHLevel1X 5 3 3" xfId="4777" xr:uid="{00000000-0005-0000-0000-00000F180000}"/>
    <cellStyle name="SAPBEXHLevel1X 5 4" xfId="4778" xr:uid="{00000000-0005-0000-0000-000010180000}"/>
    <cellStyle name="SAPBEXHLevel1X 5 4 2" xfId="4779" xr:uid="{00000000-0005-0000-0000-000011180000}"/>
    <cellStyle name="SAPBEXHLevel1X 5 5" xfId="4780" xr:uid="{00000000-0005-0000-0000-000012180000}"/>
    <cellStyle name="SAPBEXHLevel1X 6" xfId="4781" xr:uid="{00000000-0005-0000-0000-000013180000}"/>
    <cellStyle name="SAPBEXHLevel1X 6 2" xfId="4782" xr:uid="{00000000-0005-0000-0000-000014180000}"/>
    <cellStyle name="SAPBEXHLevel1X 6 2 2" xfId="4783" xr:uid="{00000000-0005-0000-0000-000015180000}"/>
    <cellStyle name="SAPBEXHLevel1X 6 2 2 2" xfId="4784" xr:uid="{00000000-0005-0000-0000-000016180000}"/>
    <cellStyle name="SAPBEXHLevel1X 6 2 3" xfId="4785" xr:uid="{00000000-0005-0000-0000-000017180000}"/>
    <cellStyle name="SAPBEXHLevel1X 6 3" xfId="4786" xr:uid="{00000000-0005-0000-0000-000018180000}"/>
    <cellStyle name="SAPBEXHLevel1X 6 3 2" xfId="4787" xr:uid="{00000000-0005-0000-0000-000019180000}"/>
    <cellStyle name="SAPBEXHLevel1X 6 3 2 2" xfId="4788" xr:uid="{00000000-0005-0000-0000-00001A180000}"/>
    <cellStyle name="SAPBEXHLevel1X 6 3 3" xfId="4789" xr:uid="{00000000-0005-0000-0000-00001B180000}"/>
    <cellStyle name="SAPBEXHLevel1X 6 4" xfId="4790" xr:uid="{00000000-0005-0000-0000-00001C180000}"/>
    <cellStyle name="SAPBEXHLevel1X 6 4 2" xfId="4791" xr:uid="{00000000-0005-0000-0000-00001D180000}"/>
    <cellStyle name="SAPBEXHLevel1X 6 5" xfId="4792" xr:uid="{00000000-0005-0000-0000-00001E180000}"/>
    <cellStyle name="SAPBEXHLevel1X 7" xfId="4793" xr:uid="{00000000-0005-0000-0000-00001F180000}"/>
    <cellStyle name="SAPBEXHLevel1X 7 2" xfId="4794" xr:uid="{00000000-0005-0000-0000-000020180000}"/>
    <cellStyle name="SAPBEXHLevel1X 7 2 2" xfId="4795" xr:uid="{00000000-0005-0000-0000-000021180000}"/>
    <cellStyle name="SAPBEXHLevel1X 7 2 2 2" xfId="4796" xr:uid="{00000000-0005-0000-0000-000022180000}"/>
    <cellStyle name="SAPBEXHLevel1X 7 2 3" xfId="4797" xr:uid="{00000000-0005-0000-0000-000023180000}"/>
    <cellStyle name="SAPBEXHLevel1X 7 3" xfId="4798" xr:uid="{00000000-0005-0000-0000-000024180000}"/>
    <cellStyle name="SAPBEXHLevel1X 7 3 2" xfId="4799" xr:uid="{00000000-0005-0000-0000-000025180000}"/>
    <cellStyle name="SAPBEXHLevel1X 7 3 2 2" xfId="4800" xr:uid="{00000000-0005-0000-0000-000026180000}"/>
    <cellStyle name="SAPBEXHLevel1X 7 3 3" xfId="4801" xr:uid="{00000000-0005-0000-0000-000027180000}"/>
    <cellStyle name="SAPBEXHLevel1X 7 4" xfId="4802" xr:uid="{00000000-0005-0000-0000-000028180000}"/>
    <cellStyle name="SAPBEXHLevel1X 7 4 2" xfId="4803" xr:uid="{00000000-0005-0000-0000-000029180000}"/>
    <cellStyle name="SAPBEXHLevel1X 7 5" xfId="4804" xr:uid="{00000000-0005-0000-0000-00002A180000}"/>
    <cellStyle name="SAPBEXHLevel1X 8" xfId="4805" xr:uid="{00000000-0005-0000-0000-00002B180000}"/>
    <cellStyle name="SAPBEXHLevel1X 8 2" xfId="4806" xr:uid="{00000000-0005-0000-0000-00002C180000}"/>
    <cellStyle name="SAPBEXHLevel1X 8 2 2" xfId="4807" xr:uid="{00000000-0005-0000-0000-00002D180000}"/>
    <cellStyle name="SAPBEXHLevel1X 8 2 2 2" xfId="4808" xr:uid="{00000000-0005-0000-0000-00002E180000}"/>
    <cellStyle name="SAPBEXHLevel1X 8 2 3" xfId="4809" xr:uid="{00000000-0005-0000-0000-00002F180000}"/>
    <cellStyle name="SAPBEXHLevel1X 8 3" xfId="4810" xr:uid="{00000000-0005-0000-0000-000030180000}"/>
    <cellStyle name="SAPBEXHLevel1X 8 3 2" xfId="4811" xr:uid="{00000000-0005-0000-0000-000031180000}"/>
    <cellStyle name="SAPBEXHLevel1X 8 3 2 2" xfId="4812" xr:uid="{00000000-0005-0000-0000-000032180000}"/>
    <cellStyle name="SAPBEXHLevel1X 8 3 3" xfId="4813" xr:uid="{00000000-0005-0000-0000-000033180000}"/>
    <cellStyle name="SAPBEXHLevel1X 8 4" xfId="4814" xr:uid="{00000000-0005-0000-0000-000034180000}"/>
    <cellStyle name="SAPBEXHLevel1X 8 4 2" xfId="4815" xr:uid="{00000000-0005-0000-0000-000035180000}"/>
    <cellStyle name="SAPBEXHLevel1X 8 5" xfId="4816" xr:uid="{00000000-0005-0000-0000-000036180000}"/>
    <cellStyle name="SAPBEXHLevel1X 9" xfId="4817" xr:uid="{00000000-0005-0000-0000-000037180000}"/>
    <cellStyle name="SAPBEXHLevel1X 9 2" xfId="4818" xr:uid="{00000000-0005-0000-0000-000038180000}"/>
    <cellStyle name="SAPBEXHLevel1X 9 2 2" xfId="4819" xr:uid="{00000000-0005-0000-0000-000039180000}"/>
    <cellStyle name="SAPBEXHLevel1X 9 2 2 2" xfId="4820" xr:uid="{00000000-0005-0000-0000-00003A180000}"/>
    <cellStyle name="SAPBEXHLevel1X 9 2 3" xfId="4821" xr:uid="{00000000-0005-0000-0000-00003B180000}"/>
    <cellStyle name="SAPBEXHLevel1X 9 3" xfId="4822" xr:uid="{00000000-0005-0000-0000-00003C180000}"/>
    <cellStyle name="SAPBEXHLevel1X 9 3 2" xfId="4823" xr:uid="{00000000-0005-0000-0000-00003D180000}"/>
    <cellStyle name="SAPBEXHLevel1X 9 3 2 2" xfId="4824" xr:uid="{00000000-0005-0000-0000-00003E180000}"/>
    <cellStyle name="SAPBEXHLevel1X 9 3 3" xfId="4825" xr:uid="{00000000-0005-0000-0000-00003F180000}"/>
    <cellStyle name="SAPBEXHLevel1X 9 4" xfId="4826" xr:uid="{00000000-0005-0000-0000-000040180000}"/>
    <cellStyle name="SAPBEXHLevel1X 9 4 2" xfId="4827" xr:uid="{00000000-0005-0000-0000-000041180000}"/>
    <cellStyle name="SAPBEXHLevel1X 9 5" xfId="4828" xr:uid="{00000000-0005-0000-0000-000042180000}"/>
    <cellStyle name="SAPBEXHLevel2" xfId="4829" xr:uid="{00000000-0005-0000-0000-000043180000}"/>
    <cellStyle name="SAPBEXHLevel2 10" xfId="4830" xr:uid="{00000000-0005-0000-0000-000044180000}"/>
    <cellStyle name="SAPBEXHLevel2 10 2" xfId="4831" xr:uid="{00000000-0005-0000-0000-000045180000}"/>
    <cellStyle name="SAPBEXHLevel2 10 2 2" xfId="4832" xr:uid="{00000000-0005-0000-0000-000046180000}"/>
    <cellStyle name="SAPBEXHLevel2 10 3" xfId="4833" xr:uid="{00000000-0005-0000-0000-000047180000}"/>
    <cellStyle name="SAPBEXHLevel2 11" xfId="4834" xr:uid="{00000000-0005-0000-0000-000048180000}"/>
    <cellStyle name="SAPBEXHLevel2 11 2" xfId="4835" xr:uid="{00000000-0005-0000-0000-000049180000}"/>
    <cellStyle name="SAPBEXHLevel2 11 2 2" xfId="4836" xr:uid="{00000000-0005-0000-0000-00004A180000}"/>
    <cellStyle name="SAPBEXHLevel2 11 3" xfId="4837" xr:uid="{00000000-0005-0000-0000-00004B180000}"/>
    <cellStyle name="SAPBEXHLevel2 12" xfId="4838" xr:uid="{00000000-0005-0000-0000-00004C180000}"/>
    <cellStyle name="SAPBEXHLevel2 12 2" xfId="4839" xr:uid="{00000000-0005-0000-0000-00004D180000}"/>
    <cellStyle name="SAPBEXHLevel2 12 2 2" xfId="4840" xr:uid="{00000000-0005-0000-0000-00004E180000}"/>
    <cellStyle name="SAPBEXHLevel2 12 2 2 2" xfId="4841" xr:uid="{00000000-0005-0000-0000-00004F180000}"/>
    <cellStyle name="SAPBEXHLevel2 12 2 3" xfId="4842" xr:uid="{00000000-0005-0000-0000-000050180000}"/>
    <cellStyle name="SAPBEXHLevel2 12 3" xfId="4843" xr:uid="{00000000-0005-0000-0000-000051180000}"/>
    <cellStyle name="SAPBEXHLevel2 12 3 2" xfId="4844" xr:uid="{00000000-0005-0000-0000-000052180000}"/>
    <cellStyle name="SAPBEXHLevel2 12 4" xfId="4845" xr:uid="{00000000-0005-0000-0000-000053180000}"/>
    <cellStyle name="SAPBEXHLevel2 13" xfId="4846" xr:uid="{00000000-0005-0000-0000-000054180000}"/>
    <cellStyle name="SAPBEXHLevel2 13 2" xfId="4847" xr:uid="{00000000-0005-0000-0000-000055180000}"/>
    <cellStyle name="SAPBEXHLevel2 13 2 2" xfId="4848" xr:uid="{00000000-0005-0000-0000-000056180000}"/>
    <cellStyle name="SAPBEXHLevel2 13 3" xfId="4849" xr:uid="{00000000-0005-0000-0000-000057180000}"/>
    <cellStyle name="SAPBEXHLevel2 13 3 2" xfId="4850" xr:uid="{00000000-0005-0000-0000-000058180000}"/>
    <cellStyle name="SAPBEXHLevel2 13 4" xfId="4851" xr:uid="{00000000-0005-0000-0000-000059180000}"/>
    <cellStyle name="SAPBEXHLevel2 14" xfId="4852" xr:uid="{00000000-0005-0000-0000-00005A180000}"/>
    <cellStyle name="SAPBEXHLevel2 14 2" xfId="4853" xr:uid="{00000000-0005-0000-0000-00005B180000}"/>
    <cellStyle name="SAPBEXHLevel2 14 2 2" xfId="4854" xr:uid="{00000000-0005-0000-0000-00005C180000}"/>
    <cellStyle name="SAPBEXHLevel2 14 3" xfId="4855" xr:uid="{00000000-0005-0000-0000-00005D180000}"/>
    <cellStyle name="SAPBEXHLevel2 14 3 2" xfId="4856" xr:uid="{00000000-0005-0000-0000-00005E180000}"/>
    <cellStyle name="SAPBEXHLevel2 14 4" xfId="4857" xr:uid="{00000000-0005-0000-0000-00005F180000}"/>
    <cellStyle name="SAPBEXHLevel2 15" xfId="4858" xr:uid="{00000000-0005-0000-0000-000060180000}"/>
    <cellStyle name="SAPBEXHLevel2 15 2" xfId="4859" xr:uid="{00000000-0005-0000-0000-000061180000}"/>
    <cellStyle name="SAPBEXHLevel2 16" xfId="4860" xr:uid="{00000000-0005-0000-0000-000062180000}"/>
    <cellStyle name="SAPBEXHLevel2 2" xfId="4861" xr:uid="{00000000-0005-0000-0000-000063180000}"/>
    <cellStyle name="SAPBEXHLevel2 2 2" xfId="4862" xr:uid="{00000000-0005-0000-0000-000064180000}"/>
    <cellStyle name="SAPBEXHLevel2 2 2 2" xfId="4863" xr:uid="{00000000-0005-0000-0000-000065180000}"/>
    <cellStyle name="SAPBEXHLevel2 2 2 2 2" xfId="4864" xr:uid="{00000000-0005-0000-0000-000066180000}"/>
    <cellStyle name="SAPBEXHLevel2 2 2 3" xfId="4865" xr:uid="{00000000-0005-0000-0000-000067180000}"/>
    <cellStyle name="SAPBEXHLevel2 2 3" xfId="4866" xr:uid="{00000000-0005-0000-0000-000068180000}"/>
    <cellStyle name="SAPBEXHLevel2 2 3 2" xfId="4867" xr:uid="{00000000-0005-0000-0000-000069180000}"/>
    <cellStyle name="SAPBEXHLevel2 2 3 2 2" xfId="4868" xr:uid="{00000000-0005-0000-0000-00006A180000}"/>
    <cellStyle name="SAPBEXHLevel2 2 3 3" xfId="4869" xr:uid="{00000000-0005-0000-0000-00006B180000}"/>
    <cellStyle name="SAPBEXHLevel2 2 4" xfId="4870" xr:uid="{00000000-0005-0000-0000-00006C180000}"/>
    <cellStyle name="SAPBEXHLevel2 2 4 2" xfId="4871" xr:uid="{00000000-0005-0000-0000-00006D180000}"/>
    <cellStyle name="SAPBEXHLevel2 2 5" xfId="4872" xr:uid="{00000000-0005-0000-0000-00006E180000}"/>
    <cellStyle name="SAPBEXHLevel2 3" xfId="4873" xr:uid="{00000000-0005-0000-0000-00006F180000}"/>
    <cellStyle name="SAPBEXHLevel2 3 2" xfId="4874" xr:uid="{00000000-0005-0000-0000-000070180000}"/>
    <cellStyle name="SAPBEXHLevel2 3 2 2" xfId="4875" xr:uid="{00000000-0005-0000-0000-000071180000}"/>
    <cellStyle name="SAPBEXHLevel2 3 2 2 2" xfId="4876" xr:uid="{00000000-0005-0000-0000-000072180000}"/>
    <cellStyle name="SAPBEXHLevel2 3 2 3" xfId="4877" xr:uid="{00000000-0005-0000-0000-000073180000}"/>
    <cellStyle name="SAPBEXHLevel2 3 3" xfId="4878" xr:uid="{00000000-0005-0000-0000-000074180000}"/>
    <cellStyle name="SAPBEXHLevel2 3 3 2" xfId="4879" xr:uid="{00000000-0005-0000-0000-000075180000}"/>
    <cellStyle name="SAPBEXHLevel2 3 3 2 2" xfId="4880" xr:uid="{00000000-0005-0000-0000-000076180000}"/>
    <cellStyle name="SAPBEXHLevel2 3 3 3" xfId="4881" xr:uid="{00000000-0005-0000-0000-000077180000}"/>
    <cellStyle name="SAPBEXHLevel2 3 4" xfId="4882" xr:uid="{00000000-0005-0000-0000-000078180000}"/>
    <cellStyle name="SAPBEXHLevel2 3 4 2" xfId="4883" xr:uid="{00000000-0005-0000-0000-000079180000}"/>
    <cellStyle name="SAPBEXHLevel2 3 5" xfId="4884" xr:uid="{00000000-0005-0000-0000-00007A180000}"/>
    <cellStyle name="SAPBEXHLevel2 4" xfId="4885" xr:uid="{00000000-0005-0000-0000-00007B180000}"/>
    <cellStyle name="SAPBEXHLevel2 4 2" xfId="4886" xr:uid="{00000000-0005-0000-0000-00007C180000}"/>
    <cellStyle name="SAPBEXHLevel2 4 2 2" xfId="4887" xr:uid="{00000000-0005-0000-0000-00007D180000}"/>
    <cellStyle name="SAPBEXHLevel2 4 2 2 2" xfId="4888" xr:uid="{00000000-0005-0000-0000-00007E180000}"/>
    <cellStyle name="SAPBEXHLevel2 4 2 3" xfId="4889" xr:uid="{00000000-0005-0000-0000-00007F180000}"/>
    <cellStyle name="SAPBEXHLevel2 4 3" xfId="4890" xr:uid="{00000000-0005-0000-0000-000080180000}"/>
    <cellStyle name="SAPBEXHLevel2 4 3 2" xfId="4891" xr:uid="{00000000-0005-0000-0000-000081180000}"/>
    <cellStyle name="SAPBEXHLevel2 4 3 2 2" xfId="4892" xr:uid="{00000000-0005-0000-0000-000082180000}"/>
    <cellStyle name="SAPBEXHLevel2 4 3 3" xfId="4893" xr:uid="{00000000-0005-0000-0000-000083180000}"/>
    <cellStyle name="SAPBEXHLevel2 4 4" xfId="4894" xr:uid="{00000000-0005-0000-0000-000084180000}"/>
    <cellStyle name="SAPBEXHLevel2 4 4 2" xfId="4895" xr:uid="{00000000-0005-0000-0000-000085180000}"/>
    <cellStyle name="SAPBEXHLevel2 4 5" xfId="4896" xr:uid="{00000000-0005-0000-0000-000086180000}"/>
    <cellStyle name="SAPBEXHLevel2 5" xfId="4897" xr:uid="{00000000-0005-0000-0000-000087180000}"/>
    <cellStyle name="SAPBEXHLevel2 5 2" xfId="4898" xr:uid="{00000000-0005-0000-0000-000088180000}"/>
    <cellStyle name="SAPBEXHLevel2 5 2 2" xfId="4899" xr:uid="{00000000-0005-0000-0000-000089180000}"/>
    <cellStyle name="SAPBEXHLevel2 5 2 2 2" xfId="4900" xr:uid="{00000000-0005-0000-0000-00008A180000}"/>
    <cellStyle name="SAPBEXHLevel2 5 2 3" xfId="4901" xr:uid="{00000000-0005-0000-0000-00008B180000}"/>
    <cellStyle name="SAPBEXHLevel2 5 3" xfId="4902" xr:uid="{00000000-0005-0000-0000-00008C180000}"/>
    <cellStyle name="SAPBEXHLevel2 5 3 2" xfId="4903" xr:uid="{00000000-0005-0000-0000-00008D180000}"/>
    <cellStyle name="SAPBEXHLevel2 5 3 2 2" xfId="4904" xr:uid="{00000000-0005-0000-0000-00008E180000}"/>
    <cellStyle name="SAPBEXHLevel2 5 3 3" xfId="4905" xr:uid="{00000000-0005-0000-0000-00008F180000}"/>
    <cellStyle name="SAPBEXHLevel2 5 4" xfId="4906" xr:uid="{00000000-0005-0000-0000-000090180000}"/>
    <cellStyle name="SAPBEXHLevel2 5 4 2" xfId="4907" xr:uid="{00000000-0005-0000-0000-000091180000}"/>
    <cellStyle name="SAPBEXHLevel2 5 5" xfId="4908" xr:uid="{00000000-0005-0000-0000-000092180000}"/>
    <cellStyle name="SAPBEXHLevel2 6" xfId="4909" xr:uid="{00000000-0005-0000-0000-000093180000}"/>
    <cellStyle name="SAPBEXHLevel2 6 2" xfId="4910" xr:uid="{00000000-0005-0000-0000-000094180000}"/>
    <cellStyle name="SAPBEXHLevel2 6 2 2" xfId="4911" xr:uid="{00000000-0005-0000-0000-000095180000}"/>
    <cellStyle name="SAPBEXHLevel2 6 2 2 2" xfId="4912" xr:uid="{00000000-0005-0000-0000-000096180000}"/>
    <cellStyle name="SAPBEXHLevel2 6 2 3" xfId="4913" xr:uid="{00000000-0005-0000-0000-000097180000}"/>
    <cellStyle name="SAPBEXHLevel2 6 3" xfId="4914" xr:uid="{00000000-0005-0000-0000-000098180000}"/>
    <cellStyle name="SAPBEXHLevel2 6 3 2" xfId="4915" xr:uid="{00000000-0005-0000-0000-000099180000}"/>
    <cellStyle name="SAPBEXHLevel2 6 3 2 2" xfId="4916" xr:uid="{00000000-0005-0000-0000-00009A180000}"/>
    <cellStyle name="SAPBEXHLevel2 6 3 3" xfId="4917" xr:uid="{00000000-0005-0000-0000-00009B180000}"/>
    <cellStyle name="SAPBEXHLevel2 6 4" xfId="4918" xr:uid="{00000000-0005-0000-0000-00009C180000}"/>
    <cellStyle name="SAPBEXHLevel2 6 4 2" xfId="4919" xr:uid="{00000000-0005-0000-0000-00009D180000}"/>
    <cellStyle name="SAPBEXHLevel2 6 5" xfId="4920" xr:uid="{00000000-0005-0000-0000-00009E180000}"/>
    <cellStyle name="SAPBEXHLevel2 7" xfId="4921" xr:uid="{00000000-0005-0000-0000-00009F180000}"/>
    <cellStyle name="SAPBEXHLevel2 7 2" xfId="4922" xr:uid="{00000000-0005-0000-0000-0000A0180000}"/>
    <cellStyle name="SAPBEXHLevel2 7 2 2" xfId="4923" xr:uid="{00000000-0005-0000-0000-0000A1180000}"/>
    <cellStyle name="SAPBEXHLevel2 7 2 2 2" xfId="4924" xr:uid="{00000000-0005-0000-0000-0000A2180000}"/>
    <cellStyle name="SAPBEXHLevel2 7 2 3" xfId="4925" xr:uid="{00000000-0005-0000-0000-0000A3180000}"/>
    <cellStyle name="SAPBEXHLevel2 7 3" xfId="4926" xr:uid="{00000000-0005-0000-0000-0000A4180000}"/>
    <cellStyle name="SAPBEXHLevel2 7 3 2" xfId="4927" xr:uid="{00000000-0005-0000-0000-0000A5180000}"/>
    <cellStyle name="SAPBEXHLevel2 7 3 2 2" xfId="4928" xr:uid="{00000000-0005-0000-0000-0000A6180000}"/>
    <cellStyle name="SAPBEXHLevel2 7 3 3" xfId="4929" xr:uid="{00000000-0005-0000-0000-0000A7180000}"/>
    <cellStyle name="SAPBEXHLevel2 7 4" xfId="4930" xr:uid="{00000000-0005-0000-0000-0000A8180000}"/>
    <cellStyle name="SAPBEXHLevel2 7 4 2" xfId="4931" xr:uid="{00000000-0005-0000-0000-0000A9180000}"/>
    <cellStyle name="SAPBEXHLevel2 7 5" xfId="4932" xr:uid="{00000000-0005-0000-0000-0000AA180000}"/>
    <cellStyle name="SAPBEXHLevel2 8" xfId="4933" xr:uid="{00000000-0005-0000-0000-0000AB180000}"/>
    <cellStyle name="SAPBEXHLevel2 8 2" xfId="4934" xr:uid="{00000000-0005-0000-0000-0000AC180000}"/>
    <cellStyle name="SAPBEXHLevel2 8 2 2" xfId="4935" xr:uid="{00000000-0005-0000-0000-0000AD180000}"/>
    <cellStyle name="SAPBEXHLevel2 8 2 2 2" xfId="4936" xr:uid="{00000000-0005-0000-0000-0000AE180000}"/>
    <cellStyle name="SAPBEXHLevel2 8 2 3" xfId="4937" xr:uid="{00000000-0005-0000-0000-0000AF180000}"/>
    <cellStyle name="SAPBEXHLevel2 8 3" xfId="4938" xr:uid="{00000000-0005-0000-0000-0000B0180000}"/>
    <cellStyle name="SAPBEXHLevel2 8 3 2" xfId="4939" xr:uid="{00000000-0005-0000-0000-0000B1180000}"/>
    <cellStyle name="SAPBEXHLevel2 8 3 2 2" xfId="4940" xr:uid="{00000000-0005-0000-0000-0000B2180000}"/>
    <cellStyle name="SAPBEXHLevel2 8 3 3" xfId="4941" xr:uid="{00000000-0005-0000-0000-0000B3180000}"/>
    <cellStyle name="SAPBEXHLevel2 8 4" xfId="4942" xr:uid="{00000000-0005-0000-0000-0000B4180000}"/>
    <cellStyle name="SAPBEXHLevel2 8 4 2" xfId="4943" xr:uid="{00000000-0005-0000-0000-0000B5180000}"/>
    <cellStyle name="SAPBEXHLevel2 8 5" xfId="4944" xr:uid="{00000000-0005-0000-0000-0000B6180000}"/>
    <cellStyle name="SAPBEXHLevel2 9" xfId="4945" xr:uid="{00000000-0005-0000-0000-0000B7180000}"/>
    <cellStyle name="SAPBEXHLevel2 9 2" xfId="4946" xr:uid="{00000000-0005-0000-0000-0000B8180000}"/>
    <cellStyle name="SAPBEXHLevel2 9 2 2" xfId="4947" xr:uid="{00000000-0005-0000-0000-0000B9180000}"/>
    <cellStyle name="SAPBEXHLevel2 9 2 2 2" xfId="4948" xr:uid="{00000000-0005-0000-0000-0000BA180000}"/>
    <cellStyle name="SAPBEXHLevel2 9 2 3" xfId="4949" xr:uid="{00000000-0005-0000-0000-0000BB180000}"/>
    <cellStyle name="SAPBEXHLevel2 9 3" xfId="4950" xr:uid="{00000000-0005-0000-0000-0000BC180000}"/>
    <cellStyle name="SAPBEXHLevel2 9 3 2" xfId="4951" xr:uid="{00000000-0005-0000-0000-0000BD180000}"/>
    <cellStyle name="SAPBEXHLevel2 9 3 2 2" xfId="4952" xr:uid="{00000000-0005-0000-0000-0000BE180000}"/>
    <cellStyle name="SAPBEXHLevel2 9 3 3" xfId="4953" xr:uid="{00000000-0005-0000-0000-0000BF180000}"/>
    <cellStyle name="SAPBEXHLevel2 9 4" xfId="4954" xr:uid="{00000000-0005-0000-0000-0000C0180000}"/>
    <cellStyle name="SAPBEXHLevel2 9 4 2" xfId="4955" xr:uid="{00000000-0005-0000-0000-0000C1180000}"/>
    <cellStyle name="SAPBEXHLevel2 9 5" xfId="4956" xr:uid="{00000000-0005-0000-0000-0000C2180000}"/>
    <cellStyle name="SAPBEXHLevel2X" xfId="4957" xr:uid="{00000000-0005-0000-0000-0000C3180000}"/>
    <cellStyle name="SAPBEXHLevel2X 10" xfId="4958" xr:uid="{00000000-0005-0000-0000-0000C4180000}"/>
    <cellStyle name="SAPBEXHLevel2X 10 2" xfId="4959" xr:uid="{00000000-0005-0000-0000-0000C5180000}"/>
    <cellStyle name="SAPBEXHLevel2X 10 2 2" xfId="4960" xr:uid="{00000000-0005-0000-0000-0000C6180000}"/>
    <cellStyle name="SAPBEXHLevel2X 10 3" xfId="4961" xr:uid="{00000000-0005-0000-0000-0000C7180000}"/>
    <cellStyle name="SAPBEXHLevel2X 11" xfId="4962" xr:uid="{00000000-0005-0000-0000-0000C8180000}"/>
    <cellStyle name="SAPBEXHLevel2X 11 2" xfId="4963" xr:uid="{00000000-0005-0000-0000-0000C9180000}"/>
    <cellStyle name="SAPBEXHLevel2X 11 2 2" xfId="4964" xr:uid="{00000000-0005-0000-0000-0000CA180000}"/>
    <cellStyle name="SAPBEXHLevel2X 11 3" xfId="4965" xr:uid="{00000000-0005-0000-0000-0000CB180000}"/>
    <cellStyle name="SAPBEXHLevel2X 12" xfId="4966" xr:uid="{00000000-0005-0000-0000-0000CC180000}"/>
    <cellStyle name="SAPBEXHLevel2X 12 2" xfId="4967" xr:uid="{00000000-0005-0000-0000-0000CD180000}"/>
    <cellStyle name="SAPBEXHLevel2X 12 2 2" xfId="4968" xr:uid="{00000000-0005-0000-0000-0000CE180000}"/>
    <cellStyle name="SAPBEXHLevel2X 12 2 2 2" xfId="4969" xr:uid="{00000000-0005-0000-0000-0000CF180000}"/>
    <cellStyle name="SAPBEXHLevel2X 12 2 3" xfId="4970" xr:uid="{00000000-0005-0000-0000-0000D0180000}"/>
    <cellStyle name="SAPBEXHLevel2X 12 3" xfId="4971" xr:uid="{00000000-0005-0000-0000-0000D1180000}"/>
    <cellStyle name="SAPBEXHLevel2X 12 3 2" xfId="4972" xr:uid="{00000000-0005-0000-0000-0000D2180000}"/>
    <cellStyle name="SAPBEXHLevel2X 12 4" xfId="4973" xr:uid="{00000000-0005-0000-0000-0000D3180000}"/>
    <cellStyle name="SAPBEXHLevel2X 13" xfId="4974" xr:uid="{00000000-0005-0000-0000-0000D4180000}"/>
    <cellStyle name="SAPBEXHLevel2X 13 2" xfId="4975" xr:uid="{00000000-0005-0000-0000-0000D5180000}"/>
    <cellStyle name="SAPBEXHLevel2X 13 2 2" xfId="4976" xr:uid="{00000000-0005-0000-0000-0000D6180000}"/>
    <cellStyle name="SAPBEXHLevel2X 13 3" xfId="4977" xr:uid="{00000000-0005-0000-0000-0000D7180000}"/>
    <cellStyle name="SAPBEXHLevel2X 13 3 2" xfId="4978" xr:uid="{00000000-0005-0000-0000-0000D8180000}"/>
    <cellStyle name="SAPBEXHLevel2X 13 4" xfId="4979" xr:uid="{00000000-0005-0000-0000-0000D9180000}"/>
    <cellStyle name="SAPBEXHLevel2X 14" xfId="4980" xr:uid="{00000000-0005-0000-0000-0000DA180000}"/>
    <cellStyle name="SAPBEXHLevel2X 14 2" xfId="4981" xr:uid="{00000000-0005-0000-0000-0000DB180000}"/>
    <cellStyle name="SAPBEXHLevel2X 14 2 2" xfId="4982" xr:uid="{00000000-0005-0000-0000-0000DC180000}"/>
    <cellStyle name="SAPBEXHLevel2X 14 3" xfId="4983" xr:uid="{00000000-0005-0000-0000-0000DD180000}"/>
    <cellStyle name="SAPBEXHLevel2X 14 3 2" xfId="4984" xr:uid="{00000000-0005-0000-0000-0000DE180000}"/>
    <cellStyle name="SAPBEXHLevel2X 14 4" xfId="4985" xr:uid="{00000000-0005-0000-0000-0000DF180000}"/>
    <cellStyle name="SAPBEXHLevel2X 15" xfId="4986" xr:uid="{00000000-0005-0000-0000-0000E0180000}"/>
    <cellStyle name="SAPBEXHLevel2X 15 2" xfId="4987" xr:uid="{00000000-0005-0000-0000-0000E1180000}"/>
    <cellStyle name="SAPBEXHLevel2X 16" xfId="4988" xr:uid="{00000000-0005-0000-0000-0000E2180000}"/>
    <cellStyle name="SAPBEXHLevel2X 2" xfId="4989" xr:uid="{00000000-0005-0000-0000-0000E3180000}"/>
    <cellStyle name="SAPBEXHLevel2X 2 2" xfId="4990" xr:uid="{00000000-0005-0000-0000-0000E4180000}"/>
    <cellStyle name="SAPBEXHLevel2X 2 2 2" xfId="4991" xr:uid="{00000000-0005-0000-0000-0000E5180000}"/>
    <cellStyle name="SAPBEXHLevel2X 2 2 2 2" xfId="4992" xr:uid="{00000000-0005-0000-0000-0000E6180000}"/>
    <cellStyle name="SAPBEXHLevel2X 2 2 3" xfId="4993" xr:uid="{00000000-0005-0000-0000-0000E7180000}"/>
    <cellStyle name="SAPBEXHLevel2X 2 3" xfId="4994" xr:uid="{00000000-0005-0000-0000-0000E8180000}"/>
    <cellStyle name="SAPBEXHLevel2X 2 3 2" xfId="4995" xr:uid="{00000000-0005-0000-0000-0000E9180000}"/>
    <cellStyle name="SAPBEXHLevel2X 2 3 2 2" xfId="4996" xr:uid="{00000000-0005-0000-0000-0000EA180000}"/>
    <cellStyle name="SAPBEXHLevel2X 2 3 3" xfId="4997" xr:uid="{00000000-0005-0000-0000-0000EB180000}"/>
    <cellStyle name="SAPBEXHLevel2X 2 4" xfId="4998" xr:uid="{00000000-0005-0000-0000-0000EC180000}"/>
    <cellStyle name="SAPBEXHLevel2X 2 4 2" xfId="4999" xr:uid="{00000000-0005-0000-0000-0000ED180000}"/>
    <cellStyle name="SAPBEXHLevel2X 2 5" xfId="5000" xr:uid="{00000000-0005-0000-0000-0000EE180000}"/>
    <cellStyle name="SAPBEXHLevel2X 3" xfId="5001" xr:uid="{00000000-0005-0000-0000-0000EF180000}"/>
    <cellStyle name="SAPBEXHLevel2X 3 2" xfId="5002" xr:uid="{00000000-0005-0000-0000-0000F0180000}"/>
    <cellStyle name="SAPBEXHLevel2X 3 2 2" xfId="5003" xr:uid="{00000000-0005-0000-0000-0000F1180000}"/>
    <cellStyle name="SAPBEXHLevel2X 3 2 2 2" xfId="5004" xr:uid="{00000000-0005-0000-0000-0000F2180000}"/>
    <cellStyle name="SAPBEXHLevel2X 3 2 3" xfId="5005" xr:uid="{00000000-0005-0000-0000-0000F3180000}"/>
    <cellStyle name="SAPBEXHLevel2X 3 3" xfId="5006" xr:uid="{00000000-0005-0000-0000-0000F4180000}"/>
    <cellStyle name="SAPBEXHLevel2X 3 3 2" xfId="5007" xr:uid="{00000000-0005-0000-0000-0000F5180000}"/>
    <cellStyle name="SAPBEXHLevel2X 3 3 2 2" xfId="5008" xr:uid="{00000000-0005-0000-0000-0000F6180000}"/>
    <cellStyle name="SAPBEXHLevel2X 3 3 3" xfId="5009" xr:uid="{00000000-0005-0000-0000-0000F7180000}"/>
    <cellStyle name="SAPBEXHLevel2X 3 4" xfId="5010" xr:uid="{00000000-0005-0000-0000-0000F8180000}"/>
    <cellStyle name="SAPBEXHLevel2X 3 4 2" xfId="5011" xr:uid="{00000000-0005-0000-0000-0000F9180000}"/>
    <cellStyle name="SAPBEXHLevel2X 3 5" xfId="5012" xr:uid="{00000000-0005-0000-0000-0000FA180000}"/>
    <cellStyle name="SAPBEXHLevel2X 4" xfId="5013" xr:uid="{00000000-0005-0000-0000-0000FB180000}"/>
    <cellStyle name="SAPBEXHLevel2X 4 2" xfId="5014" xr:uid="{00000000-0005-0000-0000-0000FC180000}"/>
    <cellStyle name="SAPBEXHLevel2X 4 2 2" xfId="5015" xr:uid="{00000000-0005-0000-0000-0000FD180000}"/>
    <cellStyle name="SAPBEXHLevel2X 4 2 2 2" xfId="5016" xr:uid="{00000000-0005-0000-0000-0000FE180000}"/>
    <cellStyle name="SAPBEXHLevel2X 4 2 3" xfId="5017" xr:uid="{00000000-0005-0000-0000-0000FF180000}"/>
    <cellStyle name="SAPBEXHLevel2X 4 3" xfId="5018" xr:uid="{00000000-0005-0000-0000-000000190000}"/>
    <cellStyle name="SAPBEXHLevel2X 4 3 2" xfId="5019" xr:uid="{00000000-0005-0000-0000-000001190000}"/>
    <cellStyle name="SAPBEXHLevel2X 4 3 2 2" xfId="5020" xr:uid="{00000000-0005-0000-0000-000002190000}"/>
    <cellStyle name="SAPBEXHLevel2X 4 3 3" xfId="5021" xr:uid="{00000000-0005-0000-0000-000003190000}"/>
    <cellStyle name="SAPBEXHLevel2X 4 4" xfId="5022" xr:uid="{00000000-0005-0000-0000-000004190000}"/>
    <cellStyle name="SAPBEXHLevel2X 4 4 2" xfId="5023" xr:uid="{00000000-0005-0000-0000-000005190000}"/>
    <cellStyle name="SAPBEXHLevel2X 4 5" xfId="5024" xr:uid="{00000000-0005-0000-0000-000006190000}"/>
    <cellStyle name="SAPBEXHLevel2X 5" xfId="5025" xr:uid="{00000000-0005-0000-0000-000007190000}"/>
    <cellStyle name="SAPBEXHLevel2X 5 2" xfId="5026" xr:uid="{00000000-0005-0000-0000-000008190000}"/>
    <cellStyle name="SAPBEXHLevel2X 5 2 2" xfId="5027" xr:uid="{00000000-0005-0000-0000-000009190000}"/>
    <cellStyle name="SAPBEXHLevel2X 5 2 2 2" xfId="5028" xr:uid="{00000000-0005-0000-0000-00000A190000}"/>
    <cellStyle name="SAPBEXHLevel2X 5 2 3" xfId="5029" xr:uid="{00000000-0005-0000-0000-00000B190000}"/>
    <cellStyle name="SAPBEXHLevel2X 5 3" xfId="5030" xr:uid="{00000000-0005-0000-0000-00000C190000}"/>
    <cellStyle name="SAPBEXHLevel2X 5 3 2" xfId="5031" xr:uid="{00000000-0005-0000-0000-00000D190000}"/>
    <cellStyle name="SAPBEXHLevel2X 5 3 2 2" xfId="5032" xr:uid="{00000000-0005-0000-0000-00000E190000}"/>
    <cellStyle name="SAPBEXHLevel2X 5 3 3" xfId="5033" xr:uid="{00000000-0005-0000-0000-00000F190000}"/>
    <cellStyle name="SAPBEXHLevel2X 5 4" xfId="5034" xr:uid="{00000000-0005-0000-0000-000010190000}"/>
    <cellStyle name="SAPBEXHLevel2X 5 4 2" xfId="5035" xr:uid="{00000000-0005-0000-0000-000011190000}"/>
    <cellStyle name="SAPBEXHLevel2X 5 5" xfId="5036" xr:uid="{00000000-0005-0000-0000-000012190000}"/>
    <cellStyle name="SAPBEXHLevel2X 6" xfId="5037" xr:uid="{00000000-0005-0000-0000-000013190000}"/>
    <cellStyle name="SAPBEXHLevel2X 6 2" xfId="5038" xr:uid="{00000000-0005-0000-0000-000014190000}"/>
    <cellStyle name="SAPBEXHLevel2X 6 2 2" xfId="5039" xr:uid="{00000000-0005-0000-0000-000015190000}"/>
    <cellStyle name="SAPBEXHLevel2X 6 2 2 2" xfId="5040" xr:uid="{00000000-0005-0000-0000-000016190000}"/>
    <cellStyle name="SAPBEXHLevel2X 6 2 3" xfId="5041" xr:uid="{00000000-0005-0000-0000-000017190000}"/>
    <cellStyle name="SAPBEXHLevel2X 6 3" xfId="5042" xr:uid="{00000000-0005-0000-0000-000018190000}"/>
    <cellStyle name="SAPBEXHLevel2X 6 3 2" xfId="5043" xr:uid="{00000000-0005-0000-0000-000019190000}"/>
    <cellStyle name="SAPBEXHLevel2X 6 3 2 2" xfId="5044" xr:uid="{00000000-0005-0000-0000-00001A190000}"/>
    <cellStyle name="SAPBEXHLevel2X 6 3 3" xfId="5045" xr:uid="{00000000-0005-0000-0000-00001B190000}"/>
    <cellStyle name="SAPBEXHLevel2X 6 4" xfId="5046" xr:uid="{00000000-0005-0000-0000-00001C190000}"/>
    <cellStyle name="SAPBEXHLevel2X 6 4 2" xfId="5047" xr:uid="{00000000-0005-0000-0000-00001D190000}"/>
    <cellStyle name="SAPBEXHLevel2X 6 5" xfId="5048" xr:uid="{00000000-0005-0000-0000-00001E190000}"/>
    <cellStyle name="SAPBEXHLevel2X 7" xfId="5049" xr:uid="{00000000-0005-0000-0000-00001F190000}"/>
    <cellStyle name="SAPBEXHLevel2X 7 2" xfId="5050" xr:uid="{00000000-0005-0000-0000-000020190000}"/>
    <cellStyle name="SAPBEXHLevel2X 7 2 2" xfId="5051" xr:uid="{00000000-0005-0000-0000-000021190000}"/>
    <cellStyle name="SAPBEXHLevel2X 7 2 2 2" xfId="5052" xr:uid="{00000000-0005-0000-0000-000022190000}"/>
    <cellStyle name="SAPBEXHLevel2X 7 2 3" xfId="5053" xr:uid="{00000000-0005-0000-0000-000023190000}"/>
    <cellStyle name="SAPBEXHLevel2X 7 3" xfId="5054" xr:uid="{00000000-0005-0000-0000-000024190000}"/>
    <cellStyle name="SAPBEXHLevel2X 7 3 2" xfId="5055" xr:uid="{00000000-0005-0000-0000-000025190000}"/>
    <cellStyle name="SAPBEXHLevel2X 7 3 2 2" xfId="5056" xr:uid="{00000000-0005-0000-0000-000026190000}"/>
    <cellStyle name="SAPBEXHLevel2X 7 3 3" xfId="5057" xr:uid="{00000000-0005-0000-0000-000027190000}"/>
    <cellStyle name="SAPBEXHLevel2X 7 4" xfId="5058" xr:uid="{00000000-0005-0000-0000-000028190000}"/>
    <cellStyle name="SAPBEXHLevel2X 7 4 2" xfId="5059" xr:uid="{00000000-0005-0000-0000-000029190000}"/>
    <cellStyle name="SAPBEXHLevel2X 7 5" xfId="5060" xr:uid="{00000000-0005-0000-0000-00002A190000}"/>
    <cellStyle name="SAPBEXHLevel2X 8" xfId="5061" xr:uid="{00000000-0005-0000-0000-00002B190000}"/>
    <cellStyle name="SAPBEXHLevel2X 8 2" xfId="5062" xr:uid="{00000000-0005-0000-0000-00002C190000}"/>
    <cellStyle name="SAPBEXHLevel2X 8 2 2" xfId="5063" xr:uid="{00000000-0005-0000-0000-00002D190000}"/>
    <cellStyle name="SAPBEXHLevel2X 8 2 2 2" xfId="5064" xr:uid="{00000000-0005-0000-0000-00002E190000}"/>
    <cellStyle name="SAPBEXHLevel2X 8 2 3" xfId="5065" xr:uid="{00000000-0005-0000-0000-00002F190000}"/>
    <cellStyle name="SAPBEXHLevel2X 8 3" xfId="5066" xr:uid="{00000000-0005-0000-0000-000030190000}"/>
    <cellStyle name="SAPBEXHLevel2X 8 3 2" xfId="5067" xr:uid="{00000000-0005-0000-0000-000031190000}"/>
    <cellStyle name="SAPBEXHLevel2X 8 3 2 2" xfId="5068" xr:uid="{00000000-0005-0000-0000-000032190000}"/>
    <cellStyle name="SAPBEXHLevel2X 8 3 3" xfId="5069" xr:uid="{00000000-0005-0000-0000-000033190000}"/>
    <cellStyle name="SAPBEXHLevel2X 8 4" xfId="5070" xr:uid="{00000000-0005-0000-0000-000034190000}"/>
    <cellStyle name="SAPBEXHLevel2X 8 4 2" xfId="5071" xr:uid="{00000000-0005-0000-0000-000035190000}"/>
    <cellStyle name="SAPBEXHLevel2X 8 5" xfId="5072" xr:uid="{00000000-0005-0000-0000-000036190000}"/>
    <cellStyle name="SAPBEXHLevel2X 9" xfId="5073" xr:uid="{00000000-0005-0000-0000-000037190000}"/>
    <cellStyle name="SAPBEXHLevel2X 9 2" xfId="5074" xr:uid="{00000000-0005-0000-0000-000038190000}"/>
    <cellStyle name="SAPBEXHLevel2X 9 2 2" xfId="5075" xr:uid="{00000000-0005-0000-0000-000039190000}"/>
    <cellStyle name="SAPBEXHLevel2X 9 2 2 2" xfId="5076" xr:uid="{00000000-0005-0000-0000-00003A190000}"/>
    <cellStyle name="SAPBEXHLevel2X 9 2 3" xfId="5077" xr:uid="{00000000-0005-0000-0000-00003B190000}"/>
    <cellStyle name="SAPBEXHLevel2X 9 3" xfId="5078" xr:uid="{00000000-0005-0000-0000-00003C190000}"/>
    <cellStyle name="SAPBEXHLevel2X 9 3 2" xfId="5079" xr:uid="{00000000-0005-0000-0000-00003D190000}"/>
    <cellStyle name="SAPBEXHLevel2X 9 3 2 2" xfId="5080" xr:uid="{00000000-0005-0000-0000-00003E190000}"/>
    <cellStyle name="SAPBEXHLevel2X 9 3 3" xfId="5081" xr:uid="{00000000-0005-0000-0000-00003F190000}"/>
    <cellStyle name="SAPBEXHLevel2X 9 4" xfId="5082" xr:uid="{00000000-0005-0000-0000-000040190000}"/>
    <cellStyle name="SAPBEXHLevel2X 9 4 2" xfId="5083" xr:uid="{00000000-0005-0000-0000-000041190000}"/>
    <cellStyle name="SAPBEXHLevel2X 9 5" xfId="5084" xr:uid="{00000000-0005-0000-0000-000042190000}"/>
    <cellStyle name="SAPBEXHLevel3" xfId="5085" xr:uid="{00000000-0005-0000-0000-000043190000}"/>
    <cellStyle name="SAPBEXHLevel3 10" xfId="5086" xr:uid="{00000000-0005-0000-0000-000044190000}"/>
    <cellStyle name="SAPBEXHLevel3 10 2" xfId="5087" xr:uid="{00000000-0005-0000-0000-000045190000}"/>
    <cellStyle name="SAPBEXHLevel3 10 2 2" xfId="5088" xr:uid="{00000000-0005-0000-0000-000046190000}"/>
    <cellStyle name="SAPBEXHLevel3 10 3" xfId="5089" xr:uid="{00000000-0005-0000-0000-000047190000}"/>
    <cellStyle name="SAPBEXHLevel3 11" xfId="5090" xr:uid="{00000000-0005-0000-0000-000048190000}"/>
    <cellStyle name="SAPBEXHLevel3 11 2" xfId="5091" xr:uid="{00000000-0005-0000-0000-000049190000}"/>
    <cellStyle name="SAPBEXHLevel3 11 2 2" xfId="5092" xr:uid="{00000000-0005-0000-0000-00004A190000}"/>
    <cellStyle name="SAPBEXHLevel3 11 3" xfId="5093" xr:uid="{00000000-0005-0000-0000-00004B190000}"/>
    <cellStyle name="SAPBEXHLevel3 12" xfId="5094" xr:uid="{00000000-0005-0000-0000-00004C190000}"/>
    <cellStyle name="SAPBEXHLevel3 12 2" xfId="5095" xr:uid="{00000000-0005-0000-0000-00004D190000}"/>
    <cellStyle name="SAPBEXHLevel3 12 2 2" xfId="5096" xr:uid="{00000000-0005-0000-0000-00004E190000}"/>
    <cellStyle name="SAPBEXHLevel3 12 2 2 2" xfId="5097" xr:uid="{00000000-0005-0000-0000-00004F190000}"/>
    <cellStyle name="SAPBEXHLevel3 12 2 3" xfId="5098" xr:uid="{00000000-0005-0000-0000-000050190000}"/>
    <cellStyle name="SAPBEXHLevel3 12 3" xfId="5099" xr:uid="{00000000-0005-0000-0000-000051190000}"/>
    <cellStyle name="SAPBEXHLevel3 12 3 2" xfId="5100" xr:uid="{00000000-0005-0000-0000-000052190000}"/>
    <cellStyle name="SAPBEXHLevel3 12 4" xfId="5101" xr:uid="{00000000-0005-0000-0000-000053190000}"/>
    <cellStyle name="SAPBEXHLevel3 13" xfId="5102" xr:uid="{00000000-0005-0000-0000-000054190000}"/>
    <cellStyle name="SAPBEXHLevel3 13 2" xfId="5103" xr:uid="{00000000-0005-0000-0000-000055190000}"/>
    <cellStyle name="SAPBEXHLevel3 13 2 2" xfId="5104" xr:uid="{00000000-0005-0000-0000-000056190000}"/>
    <cellStyle name="SAPBEXHLevel3 13 3" xfId="5105" xr:uid="{00000000-0005-0000-0000-000057190000}"/>
    <cellStyle name="SAPBEXHLevel3 13 3 2" xfId="5106" xr:uid="{00000000-0005-0000-0000-000058190000}"/>
    <cellStyle name="SAPBEXHLevel3 13 4" xfId="5107" xr:uid="{00000000-0005-0000-0000-000059190000}"/>
    <cellStyle name="SAPBEXHLevel3 14" xfId="5108" xr:uid="{00000000-0005-0000-0000-00005A190000}"/>
    <cellStyle name="SAPBEXHLevel3 14 2" xfId="5109" xr:uid="{00000000-0005-0000-0000-00005B190000}"/>
    <cellStyle name="SAPBEXHLevel3 14 2 2" xfId="5110" xr:uid="{00000000-0005-0000-0000-00005C190000}"/>
    <cellStyle name="SAPBEXHLevel3 14 3" xfId="5111" xr:uid="{00000000-0005-0000-0000-00005D190000}"/>
    <cellStyle name="SAPBEXHLevel3 14 3 2" xfId="5112" xr:uid="{00000000-0005-0000-0000-00005E190000}"/>
    <cellStyle name="SAPBEXHLevel3 14 4" xfId="5113" xr:uid="{00000000-0005-0000-0000-00005F190000}"/>
    <cellStyle name="SAPBEXHLevel3 15" xfId="5114" xr:uid="{00000000-0005-0000-0000-000060190000}"/>
    <cellStyle name="SAPBEXHLevel3 15 2" xfId="5115" xr:uid="{00000000-0005-0000-0000-000061190000}"/>
    <cellStyle name="SAPBEXHLevel3 16" xfId="5116" xr:uid="{00000000-0005-0000-0000-000062190000}"/>
    <cellStyle name="SAPBEXHLevel3 2" xfId="5117" xr:uid="{00000000-0005-0000-0000-000063190000}"/>
    <cellStyle name="SAPBEXHLevel3 2 2" xfId="5118" xr:uid="{00000000-0005-0000-0000-000064190000}"/>
    <cellStyle name="SAPBEXHLevel3 2 2 2" xfId="5119" xr:uid="{00000000-0005-0000-0000-000065190000}"/>
    <cellStyle name="SAPBEXHLevel3 2 2 2 2" xfId="5120" xr:uid="{00000000-0005-0000-0000-000066190000}"/>
    <cellStyle name="SAPBEXHLevel3 2 2 3" xfId="5121" xr:uid="{00000000-0005-0000-0000-000067190000}"/>
    <cellStyle name="SAPBEXHLevel3 2 3" xfId="5122" xr:uid="{00000000-0005-0000-0000-000068190000}"/>
    <cellStyle name="SAPBEXHLevel3 2 3 2" xfId="5123" xr:uid="{00000000-0005-0000-0000-000069190000}"/>
    <cellStyle name="SAPBEXHLevel3 2 3 2 2" xfId="5124" xr:uid="{00000000-0005-0000-0000-00006A190000}"/>
    <cellStyle name="SAPBEXHLevel3 2 3 3" xfId="5125" xr:uid="{00000000-0005-0000-0000-00006B190000}"/>
    <cellStyle name="SAPBEXHLevel3 2 4" xfId="5126" xr:uid="{00000000-0005-0000-0000-00006C190000}"/>
    <cellStyle name="SAPBEXHLevel3 2 4 2" xfId="5127" xr:uid="{00000000-0005-0000-0000-00006D190000}"/>
    <cellStyle name="SAPBEXHLevel3 2 5" xfId="5128" xr:uid="{00000000-0005-0000-0000-00006E190000}"/>
    <cellStyle name="SAPBEXHLevel3 3" xfId="5129" xr:uid="{00000000-0005-0000-0000-00006F190000}"/>
    <cellStyle name="SAPBEXHLevel3 3 2" xfId="5130" xr:uid="{00000000-0005-0000-0000-000070190000}"/>
    <cellStyle name="SAPBEXHLevel3 3 2 2" xfId="5131" xr:uid="{00000000-0005-0000-0000-000071190000}"/>
    <cellStyle name="SAPBEXHLevel3 3 2 2 2" xfId="5132" xr:uid="{00000000-0005-0000-0000-000072190000}"/>
    <cellStyle name="SAPBEXHLevel3 3 2 3" xfId="5133" xr:uid="{00000000-0005-0000-0000-000073190000}"/>
    <cellStyle name="SAPBEXHLevel3 3 3" xfId="5134" xr:uid="{00000000-0005-0000-0000-000074190000}"/>
    <cellStyle name="SAPBEXHLevel3 3 3 2" xfId="5135" xr:uid="{00000000-0005-0000-0000-000075190000}"/>
    <cellStyle name="SAPBEXHLevel3 3 3 2 2" xfId="5136" xr:uid="{00000000-0005-0000-0000-000076190000}"/>
    <cellStyle name="SAPBEXHLevel3 3 3 3" xfId="5137" xr:uid="{00000000-0005-0000-0000-000077190000}"/>
    <cellStyle name="SAPBEXHLevel3 3 4" xfId="5138" xr:uid="{00000000-0005-0000-0000-000078190000}"/>
    <cellStyle name="SAPBEXHLevel3 3 4 2" xfId="5139" xr:uid="{00000000-0005-0000-0000-000079190000}"/>
    <cellStyle name="SAPBEXHLevel3 3 5" xfId="5140" xr:uid="{00000000-0005-0000-0000-00007A190000}"/>
    <cellStyle name="SAPBEXHLevel3 4" xfId="5141" xr:uid="{00000000-0005-0000-0000-00007B190000}"/>
    <cellStyle name="SAPBEXHLevel3 4 2" xfId="5142" xr:uid="{00000000-0005-0000-0000-00007C190000}"/>
    <cellStyle name="SAPBEXHLevel3 4 2 2" xfId="5143" xr:uid="{00000000-0005-0000-0000-00007D190000}"/>
    <cellStyle name="SAPBEXHLevel3 4 2 2 2" xfId="5144" xr:uid="{00000000-0005-0000-0000-00007E190000}"/>
    <cellStyle name="SAPBEXHLevel3 4 2 3" xfId="5145" xr:uid="{00000000-0005-0000-0000-00007F190000}"/>
    <cellStyle name="SAPBEXHLevel3 4 3" xfId="5146" xr:uid="{00000000-0005-0000-0000-000080190000}"/>
    <cellStyle name="SAPBEXHLevel3 4 3 2" xfId="5147" xr:uid="{00000000-0005-0000-0000-000081190000}"/>
    <cellStyle name="SAPBEXHLevel3 4 3 2 2" xfId="5148" xr:uid="{00000000-0005-0000-0000-000082190000}"/>
    <cellStyle name="SAPBEXHLevel3 4 3 3" xfId="5149" xr:uid="{00000000-0005-0000-0000-000083190000}"/>
    <cellStyle name="SAPBEXHLevel3 4 4" xfId="5150" xr:uid="{00000000-0005-0000-0000-000084190000}"/>
    <cellStyle name="SAPBEXHLevel3 4 4 2" xfId="5151" xr:uid="{00000000-0005-0000-0000-000085190000}"/>
    <cellStyle name="SAPBEXHLevel3 4 5" xfId="5152" xr:uid="{00000000-0005-0000-0000-000086190000}"/>
    <cellStyle name="SAPBEXHLevel3 5" xfId="5153" xr:uid="{00000000-0005-0000-0000-000087190000}"/>
    <cellStyle name="SAPBEXHLevel3 5 2" xfId="5154" xr:uid="{00000000-0005-0000-0000-000088190000}"/>
    <cellStyle name="SAPBEXHLevel3 5 2 2" xfId="5155" xr:uid="{00000000-0005-0000-0000-000089190000}"/>
    <cellStyle name="SAPBEXHLevel3 5 2 2 2" xfId="5156" xr:uid="{00000000-0005-0000-0000-00008A190000}"/>
    <cellStyle name="SAPBEXHLevel3 5 2 3" xfId="5157" xr:uid="{00000000-0005-0000-0000-00008B190000}"/>
    <cellStyle name="SAPBEXHLevel3 5 3" xfId="5158" xr:uid="{00000000-0005-0000-0000-00008C190000}"/>
    <cellStyle name="SAPBEXHLevel3 5 3 2" xfId="5159" xr:uid="{00000000-0005-0000-0000-00008D190000}"/>
    <cellStyle name="SAPBEXHLevel3 5 3 2 2" xfId="5160" xr:uid="{00000000-0005-0000-0000-00008E190000}"/>
    <cellStyle name="SAPBEXHLevel3 5 3 3" xfId="5161" xr:uid="{00000000-0005-0000-0000-00008F190000}"/>
    <cellStyle name="SAPBEXHLevel3 5 4" xfId="5162" xr:uid="{00000000-0005-0000-0000-000090190000}"/>
    <cellStyle name="SAPBEXHLevel3 5 4 2" xfId="5163" xr:uid="{00000000-0005-0000-0000-000091190000}"/>
    <cellStyle name="SAPBEXHLevel3 5 5" xfId="5164" xr:uid="{00000000-0005-0000-0000-000092190000}"/>
    <cellStyle name="SAPBEXHLevel3 6" xfId="5165" xr:uid="{00000000-0005-0000-0000-000093190000}"/>
    <cellStyle name="SAPBEXHLevel3 6 2" xfId="5166" xr:uid="{00000000-0005-0000-0000-000094190000}"/>
    <cellStyle name="SAPBEXHLevel3 6 2 2" xfId="5167" xr:uid="{00000000-0005-0000-0000-000095190000}"/>
    <cellStyle name="SAPBEXHLevel3 6 2 2 2" xfId="5168" xr:uid="{00000000-0005-0000-0000-000096190000}"/>
    <cellStyle name="SAPBEXHLevel3 6 2 3" xfId="5169" xr:uid="{00000000-0005-0000-0000-000097190000}"/>
    <cellStyle name="SAPBEXHLevel3 6 3" xfId="5170" xr:uid="{00000000-0005-0000-0000-000098190000}"/>
    <cellStyle name="SAPBEXHLevel3 6 3 2" xfId="5171" xr:uid="{00000000-0005-0000-0000-000099190000}"/>
    <cellStyle name="SAPBEXHLevel3 6 3 2 2" xfId="5172" xr:uid="{00000000-0005-0000-0000-00009A190000}"/>
    <cellStyle name="SAPBEXHLevel3 6 3 3" xfId="5173" xr:uid="{00000000-0005-0000-0000-00009B190000}"/>
    <cellStyle name="SAPBEXHLevel3 6 4" xfId="5174" xr:uid="{00000000-0005-0000-0000-00009C190000}"/>
    <cellStyle name="SAPBEXHLevel3 6 4 2" xfId="5175" xr:uid="{00000000-0005-0000-0000-00009D190000}"/>
    <cellStyle name="SAPBEXHLevel3 6 5" xfId="5176" xr:uid="{00000000-0005-0000-0000-00009E190000}"/>
    <cellStyle name="SAPBEXHLevel3 7" xfId="5177" xr:uid="{00000000-0005-0000-0000-00009F190000}"/>
    <cellStyle name="SAPBEXHLevel3 7 2" xfId="5178" xr:uid="{00000000-0005-0000-0000-0000A0190000}"/>
    <cellStyle name="SAPBEXHLevel3 7 2 2" xfId="5179" xr:uid="{00000000-0005-0000-0000-0000A1190000}"/>
    <cellStyle name="SAPBEXHLevel3 7 2 2 2" xfId="5180" xr:uid="{00000000-0005-0000-0000-0000A2190000}"/>
    <cellStyle name="SAPBEXHLevel3 7 2 3" xfId="5181" xr:uid="{00000000-0005-0000-0000-0000A3190000}"/>
    <cellStyle name="SAPBEXHLevel3 7 3" xfId="5182" xr:uid="{00000000-0005-0000-0000-0000A4190000}"/>
    <cellStyle name="SAPBEXHLevel3 7 3 2" xfId="5183" xr:uid="{00000000-0005-0000-0000-0000A5190000}"/>
    <cellStyle name="SAPBEXHLevel3 7 3 2 2" xfId="5184" xr:uid="{00000000-0005-0000-0000-0000A6190000}"/>
    <cellStyle name="SAPBEXHLevel3 7 3 3" xfId="5185" xr:uid="{00000000-0005-0000-0000-0000A7190000}"/>
    <cellStyle name="SAPBEXHLevel3 7 4" xfId="5186" xr:uid="{00000000-0005-0000-0000-0000A8190000}"/>
    <cellStyle name="SAPBEXHLevel3 7 4 2" xfId="5187" xr:uid="{00000000-0005-0000-0000-0000A9190000}"/>
    <cellStyle name="SAPBEXHLevel3 7 5" xfId="5188" xr:uid="{00000000-0005-0000-0000-0000AA190000}"/>
    <cellStyle name="SAPBEXHLevel3 8" xfId="5189" xr:uid="{00000000-0005-0000-0000-0000AB190000}"/>
    <cellStyle name="SAPBEXHLevel3 8 2" xfId="5190" xr:uid="{00000000-0005-0000-0000-0000AC190000}"/>
    <cellStyle name="SAPBEXHLevel3 8 2 2" xfId="5191" xr:uid="{00000000-0005-0000-0000-0000AD190000}"/>
    <cellStyle name="SAPBEXHLevel3 8 2 2 2" xfId="5192" xr:uid="{00000000-0005-0000-0000-0000AE190000}"/>
    <cellStyle name="SAPBEXHLevel3 8 2 3" xfId="5193" xr:uid="{00000000-0005-0000-0000-0000AF190000}"/>
    <cellStyle name="SAPBEXHLevel3 8 3" xfId="5194" xr:uid="{00000000-0005-0000-0000-0000B0190000}"/>
    <cellStyle name="SAPBEXHLevel3 8 3 2" xfId="5195" xr:uid="{00000000-0005-0000-0000-0000B1190000}"/>
    <cellStyle name="SAPBEXHLevel3 8 3 2 2" xfId="5196" xr:uid="{00000000-0005-0000-0000-0000B2190000}"/>
    <cellStyle name="SAPBEXHLevel3 8 3 3" xfId="5197" xr:uid="{00000000-0005-0000-0000-0000B3190000}"/>
    <cellStyle name="SAPBEXHLevel3 8 4" xfId="5198" xr:uid="{00000000-0005-0000-0000-0000B4190000}"/>
    <cellStyle name="SAPBEXHLevel3 8 4 2" xfId="5199" xr:uid="{00000000-0005-0000-0000-0000B5190000}"/>
    <cellStyle name="SAPBEXHLevel3 8 5" xfId="5200" xr:uid="{00000000-0005-0000-0000-0000B6190000}"/>
    <cellStyle name="SAPBEXHLevel3 9" xfId="5201" xr:uid="{00000000-0005-0000-0000-0000B7190000}"/>
    <cellStyle name="SAPBEXHLevel3 9 2" xfId="5202" xr:uid="{00000000-0005-0000-0000-0000B8190000}"/>
    <cellStyle name="SAPBEXHLevel3 9 2 2" xfId="5203" xr:uid="{00000000-0005-0000-0000-0000B9190000}"/>
    <cellStyle name="SAPBEXHLevel3 9 2 2 2" xfId="5204" xr:uid="{00000000-0005-0000-0000-0000BA190000}"/>
    <cellStyle name="SAPBEXHLevel3 9 2 3" xfId="5205" xr:uid="{00000000-0005-0000-0000-0000BB190000}"/>
    <cellStyle name="SAPBEXHLevel3 9 3" xfId="5206" xr:uid="{00000000-0005-0000-0000-0000BC190000}"/>
    <cellStyle name="SAPBEXHLevel3 9 3 2" xfId="5207" xr:uid="{00000000-0005-0000-0000-0000BD190000}"/>
    <cellStyle name="SAPBEXHLevel3 9 3 2 2" xfId="5208" xr:uid="{00000000-0005-0000-0000-0000BE190000}"/>
    <cellStyle name="SAPBEXHLevel3 9 3 3" xfId="5209" xr:uid="{00000000-0005-0000-0000-0000BF190000}"/>
    <cellStyle name="SAPBEXHLevel3 9 4" xfId="5210" xr:uid="{00000000-0005-0000-0000-0000C0190000}"/>
    <cellStyle name="SAPBEXHLevel3 9 4 2" xfId="5211" xr:uid="{00000000-0005-0000-0000-0000C1190000}"/>
    <cellStyle name="SAPBEXHLevel3 9 5" xfId="5212" xr:uid="{00000000-0005-0000-0000-0000C2190000}"/>
    <cellStyle name="SAPBEXHLevel3X" xfId="5213" xr:uid="{00000000-0005-0000-0000-0000C3190000}"/>
    <cellStyle name="SAPBEXHLevel3X 10" xfId="5214" xr:uid="{00000000-0005-0000-0000-0000C4190000}"/>
    <cellStyle name="SAPBEXHLevel3X 10 2" xfId="5215" xr:uid="{00000000-0005-0000-0000-0000C5190000}"/>
    <cellStyle name="SAPBEXHLevel3X 10 2 2" xfId="5216" xr:uid="{00000000-0005-0000-0000-0000C6190000}"/>
    <cellStyle name="SAPBEXHLevel3X 10 3" xfId="5217" xr:uid="{00000000-0005-0000-0000-0000C7190000}"/>
    <cellStyle name="SAPBEXHLevel3X 11" xfId="5218" xr:uid="{00000000-0005-0000-0000-0000C8190000}"/>
    <cellStyle name="SAPBEXHLevel3X 11 2" xfId="5219" xr:uid="{00000000-0005-0000-0000-0000C9190000}"/>
    <cellStyle name="SAPBEXHLevel3X 11 2 2" xfId="5220" xr:uid="{00000000-0005-0000-0000-0000CA190000}"/>
    <cellStyle name="SAPBEXHLevel3X 11 3" xfId="5221" xr:uid="{00000000-0005-0000-0000-0000CB190000}"/>
    <cellStyle name="SAPBEXHLevel3X 12" xfId="5222" xr:uid="{00000000-0005-0000-0000-0000CC190000}"/>
    <cellStyle name="SAPBEXHLevel3X 12 2" xfId="5223" xr:uid="{00000000-0005-0000-0000-0000CD190000}"/>
    <cellStyle name="SAPBEXHLevel3X 12 2 2" xfId="5224" xr:uid="{00000000-0005-0000-0000-0000CE190000}"/>
    <cellStyle name="SAPBEXHLevel3X 12 2 2 2" xfId="5225" xr:uid="{00000000-0005-0000-0000-0000CF190000}"/>
    <cellStyle name="SAPBEXHLevel3X 12 2 3" xfId="5226" xr:uid="{00000000-0005-0000-0000-0000D0190000}"/>
    <cellStyle name="SAPBEXHLevel3X 12 3" xfId="5227" xr:uid="{00000000-0005-0000-0000-0000D1190000}"/>
    <cellStyle name="SAPBEXHLevel3X 12 3 2" xfId="5228" xr:uid="{00000000-0005-0000-0000-0000D2190000}"/>
    <cellStyle name="SAPBEXHLevel3X 12 4" xfId="5229" xr:uid="{00000000-0005-0000-0000-0000D3190000}"/>
    <cellStyle name="SAPBEXHLevel3X 13" xfId="5230" xr:uid="{00000000-0005-0000-0000-0000D4190000}"/>
    <cellStyle name="SAPBEXHLevel3X 13 2" xfId="5231" xr:uid="{00000000-0005-0000-0000-0000D5190000}"/>
    <cellStyle name="SAPBEXHLevel3X 13 2 2" xfId="5232" xr:uid="{00000000-0005-0000-0000-0000D6190000}"/>
    <cellStyle name="SAPBEXHLevel3X 13 3" xfId="5233" xr:uid="{00000000-0005-0000-0000-0000D7190000}"/>
    <cellStyle name="SAPBEXHLevel3X 13 3 2" xfId="5234" xr:uid="{00000000-0005-0000-0000-0000D8190000}"/>
    <cellStyle name="SAPBEXHLevel3X 13 4" xfId="5235" xr:uid="{00000000-0005-0000-0000-0000D9190000}"/>
    <cellStyle name="SAPBEXHLevel3X 14" xfId="5236" xr:uid="{00000000-0005-0000-0000-0000DA190000}"/>
    <cellStyle name="SAPBEXHLevel3X 14 2" xfId="5237" xr:uid="{00000000-0005-0000-0000-0000DB190000}"/>
    <cellStyle name="SAPBEXHLevel3X 14 2 2" xfId="5238" xr:uid="{00000000-0005-0000-0000-0000DC190000}"/>
    <cellStyle name="SAPBEXHLevel3X 14 3" xfId="5239" xr:uid="{00000000-0005-0000-0000-0000DD190000}"/>
    <cellStyle name="SAPBEXHLevel3X 14 3 2" xfId="5240" xr:uid="{00000000-0005-0000-0000-0000DE190000}"/>
    <cellStyle name="SAPBEXHLevel3X 14 4" xfId="5241" xr:uid="{00000000-0005-0000-0000-0000DF190000}"/>
    <cellStyle name="SAPBEXHLevel3X 15" xfId="5242" xr:uid="{00000000-0005-0000-0000-0000E0190000}"/>
    <cellStyle name="SAPBEXHLevel3X 15 2" xfId="5243" xr:uid="{00000000-0005-0000-0000-0000E1190000}"/>
    <cellStyle name="SAPBEXHLevel3X 16" xfId="5244" xr:uid="{00000000-0005-0000-0000-0000E2190000}"/>
    <cellStyle name="SAPBEXHLevel3X 2" xfId="5245" xr:uid="{00000000-0005-0000-0000-0000E3190000}"/>
    <cellStyle name="SAPBEXHLevel3X 2 2" xfId="5246" xr:uid="{00000000-0005-0000-0000-0000E4190000}"/>
    <cellStyle name="SAPBEXHLevel3X 2 2 2" xfId="5247" xr:uid="{00000000-0005-0000-0000-0000E5190000}"/>
    <cellStyle name="SAPBEXHLevel3X 2 2 2 2" xfId="5248" xr:uid="{00000000-0005-0000-0000-0000E6190000}"/>
    <cellStyle name="SAPBEXHLevel3X 2 2 3" xfId="5249" xr:uid="{00000000-0005-0000-0000-0000E7190000}"/>
    <cellStyle name="SAPBEXHLevel3X 2 3" xfId="5250" xr:uid="{00000000-0005-0000-0000-0000E8190000}"/>
    <cellStyle name="SAPBEXHLevel3X 2 3 2" xfId="5251" xr:uid="{00000000-0005-0000-0000-0000E9190000}"/>
    <cellStyle name="SAPBEXHLevel3X 2 3 2 2" xfId="5252" xr:uid="{00000000-0005-0000-0000-0000EA190000}"/>
    <cellStyle name="SAPBEXHLevel3X 2 3 3" xfId="5253" xr:uid="{00000000-0005-0000-0000-0000EB190000}"/>
    <cellStyle name="SAPBEXHLevel3X 2 4" xfId="5254" xr:uid="{00000000-0005-0000-0000-0000EC190000}"/>
    <cellStyle name="SAPBEXHLevel3X 2 4 2" xfId="5255" xr:uid="{00000000-0005-0000-0000-0000ED190000}"/>
    <cellStyle name="SAPBEXHLevel3X 2 5" xfId="5256" xr:uid="{00000000-0005-0000-0000-0000EE190000}"/>
    <cellStyle name="SAPBEXHLevel3X 3" xfId="5257" xr:uid="{00000000-0005-0000-0000-0000EF190000}"/>
    <cellStyle name="SAPBEXHLevel3X 3 2" xfId="5258" xr:uid="{00000000-0005-0000-0000-0000F0190000}"/>
    <cellStyle name="SAPBEXHLevel3X 3 2 2" xfId="5259" xr:uid="{00000000-0005-0000-0000-0000F1190000}"/>
    <cellStyle name="SAPBEXHLevel3X 3 2 2 2" xfId="5260" xr:uid="{00000000-0005-0000-0000-0000F2190000}"/>
    <cellStyle name="SAPBEXHLevel3X 3 2 3" xfId="5261" xr:uid="{00000000-0005-0000-0000-0000F3190000}"/>
    <cellStyle name="SAPBEXHLevel3X 3 3" xfId="5262" xr:uid="{00000000-0005-0000-0000-0000F4190000}"/>
    <cellStyle name="SAPBEXHLevel3X 3 3 2" xfId="5263" xr:uid="{00000000-0005-0000-0000-0000F5190000}"/>
    <cellStyle name="SAPBEXHLevel3X 3 3 2 2" xfId="5264" xr:uid="{00000000-0005-0000-0000-0000F6190000}"/>
    <cellStyle name="SAPBEXHLevel3X 3 3 3" xfId="5265" xr:uid="{00000000-0005-0000-0000-0000F7190000}"/>
    <cellStyle name="SAPBEXHLevel3X 3 4" xfId="5266" xr:uid="{00000000-0005-0000-0000-0000F8190000}"/>
    <cellStyle name="SAPBEXHLevel3X 3 4 2" xfId="5267" xr:uid="{00000000-0005-0000-0000-0000F9190000}"/>
    <cellStyle name="SAPBEXHLevel3X 3 5" xfId="5268" xr:uid="{00000000-0005-0000-0000-0000FA190000}"/>
    <cellStyle name="SAPBEXHLevel3X 4" xfId="5269" xr:uid="{00000000-0005-0000-0000-0000FB190000}"/>
    <cellStyle name="SAPBEXHLevel3X 4 2" xfId="5270" xr:uid="{00000000-0005-0000-0000-0000FC190000}"/>
    <cellStyle name="SAPBEXHLevel3X 4 2 2" xfId="5271" xr:uid="{00000000-0005-0000-0000-0000FD190000}"/>
    <cellStyle name="SAPBEXHLevel3X 4 2 2 2" xfId="5272" xr:uid="{00000000-0005-0000-0000-0000FE190000}"/>
    <cellStyle name="SAPBEXHLevel3X 4 2 3" xfId="5273" xr:uid="{00000000-0005-0000-0000-0000FF190000}"/>
    <cellStyle name="SAPBEXHLevel3X 4 3" xfId="5274" xr:uid="{00000000-0005-0000-0000-0000001A0000}"/>
    <cellStyle name="SAPBEXHLevel3X 4 3 2" xfId="5275" xr:uid="{00000000-0005-0000-0000-0000011A0000}"/>
    <cellStyle name="SAPBEXHLevel3X 4 3 2 2" xfId="5276" xr:uid="{00000000-0005-0000-0000-0000021A0000}"/>
    <cellStyle name="SAPBEXHLevel3X 4 3 3" xfId="5277" xr:uid="{00000000-0005-0000-0000-0000031A0000}"/>
    <cellStyle name="SAPBEXHLevel3X 4 4" xfId="5278" xr:uid="{00000000-0005-0000-0000-0000041A0000}"/>
    <cellStyle name="SAPBEXHLevel3X 4 4 2" xfId="5279" xr:uid="{00000000-0005-0000-0000-0000051A0000}"/>
    <cellStyle name="SAPBEXHLevel3X 4 5" xfId="5280" xr:uid="{00000000-0005-0000-0000-0000061A0000}"/>
    <cellStyle name="SAPBEXHLevel3X 5" xfId="5281" xr:uid="{00000000-0005-0000-0000-0000071A0000}"/>
    <cellStyle name="SAPBEXHLevel3X 5 2" xfId="5282" xr:uid="{00000000-0005-0000-0000-0000081A0000}"/>
    <cellStyle name="SAPBEXHLevel3X 5 2 2" xfId="5283" xr:uid="{00000000-0005-0000-0000-0000091A0000}"/>
    <cellStyle name="SAPBEXHLevel3X 5 2 2 2" xfId="5284" xr:uid="{00000000-0005-0000-0000-00000A1A0000}"/>
    <cellStyle name="SAPBEXHLevel3X 5 2 3" xfId="5285" xr:uid="{00000000-0005-0000-0000-00000B1A0000}"/>
    <cellStyle name="SAPBEXHLevel3X 5 3" xfId="5286" xr:uid="{00000000-0005-0000-0000-00000C1A0000}"/>
    <cellStyle name="SAPBEXHLevel3X 5 3 2" xfId="5287" xr:uid="{00000000-0005-0000-0000-00000D1A0000}"/>
    <cellStyle name="SAPBEXHLevel3X 5 3 2 2" xfId="5288" xr:uid="{00000000-0005-0000-0000-00000E1A0000}"/>
    <cellStyle name="SAPBEXHLevel3X 5 3 3" xfId="5289" xr:uid="{00000000-0005-0000-0000-00000F1A0000}"/>
    <cellStyle name="SAPBEXHLevel3X 5 4" xfId="5290" xr:uid="{00000000-0005-0000-0000-0000101A0000}"/>
    <cellStyle name="SAPBEXHLevel3X 5 4 2" xfId="5291" xr:uid="{00000000-0005-0000-0000-0000111A0000}"/>
    <cellStyle name="SAPBEXHLevel3X 5 5" xfId="5292" xr:uid="{00000000-0005-0000-0000-0000121A0000}"/>
    <cellStyle name="SAPBEXHLevel3X 6" xfId="5293" xr:uid="{00000000-0005-0000-0000-0000131A0000}"/>
    <cellStyle name="SAPBEXHLevel3X 6 2" xfId="5294" xr:uid="{00000000-0005-0000-0000-0000141A0000}"/>
    <cellStyle name="SAPBEXHLevel3X 6 2 2" xfId="5295" xr:uid="{00000000-0005-0000-0000-0000151A0000}"/>
    <cellStyle name="SAPBEXHLevel3X 6 2 2 2" xfId="5296" xr:uid="{00000000-0005-0000-0000-0000161A0000}"/>
    <cellStyle name="SAPBEXHLevel3X 6 2 3" xfId="5297" xr:uid="{00000000-0005-0000-0000-0000171A0000}"/>
    <cellStyle name="SAPBEXHLevel3X 6 3" xfId="5298" xr:uid="{00000000-0005-0000-0000-0000181A0000}"/>
    <cellStyle name="SAPBEXHLevel3X 6 3 2" xfId="5299" xr:uid="{00000000-0005-0000-0000-0000191A0000}"/>
    <cellStyle name="SAPBEXHLevel3X 6 3 2 2" xfId="5300" xr:uid="{00000000-0005-0000-0000-00001A1A0000}"/>
    <cellStyle name="SAPBEXHLevel3X 6 3 3" xfId="5301" xr:uid="{00000000-0005-0000-0000-00001B1A0000}"/>
    <cellStyle name="SAPBEXHLevel3X 6 4" xfId="5302" xr:uid="{00000000-0005-0000-0000-00001C1A0000}"/>
    <cellStyle name="SAPBEXHLevel3X 6 4 2" xfId="5303" xr:uid="{00000000-0005-0000-0000-00001D1A0000}"/>
    <cellStyle name="SAPBEXHLevel3X 6 5" xfId="5304" xr:uid="{00000000-0005-0000-0000-00001E1A0000}"/>
    <cellStyle name="SAPBEXHLevel3X 7" xfId="5305" xr:uid="{00000000-0005-0000-0000-00001F1A0000}"/>
    <cellStyle name="SAPBEXHLevel3X 7 2" xfId="5306" xr:uid="{00000000-0005-0000-0000-0000201A0000}"/>
    <cellStyle name="SAPBEXHLevel3X 7 2 2" xfId="5307" xr:uid="{00000000-0005-0000-0000-0000211A0000}"/>
    <cellStyle name="SAPBEXHLevel3X 7 2 2 2" xfId="5308" xr:uid="{00000000-0005-0000-0000-0000221A0000}"/>
    <cellStyle name="SAPBEXHLevel3X 7 2 3" xfId="5309" xr:uid="{00000000-0005-0000-0000-0000231A0000}"/>
    <cellStyle name="SAPBEXHLevel3X 7 3" xfId="5310" xr:uid="{00000000-0005-0000-0000-0000241A0000}"/>
    <cellStyle name="SAPBEXHLevel3X 7 3 2" xfId="5311" xr:uid="{00000000-0005-0000-0000-0000251A0000}"/>
    <cellStyle name="SAPBEXHLevel3X 7 3 2 2" xfId="5312" xr:uid="{00000000-0005-0000-0000-0000261A0000}"/>
    <cellStyle name="SAPBEXHLevel3X 7 3 3" xfId="5313" xr:uid="{00000000-0005-0000-0000-0000271A0000}"/>
    <cellStyle name="SAPBEXHLevel3X 7 4" xfId="5314" xr:uid="{00000000-0005-0000-0000-0000281A0000}"/>
    <cellStyle name="SAPBEXHLevel3X 7 4 2" xfId="5315" xr:uid="{00000000-0005-0000-0000-0000291A0000}"/>
    <cellStyle name="SAPBEXHLevel3X 7 5" xfId="5316" xr:uid="{00000000-0005-0000-0000-00002A1A0000}"/>
    <cellStyle name="SAPBEXHLevel3X 8" xfId="5317" xr:uid="{00000000-0005-0000-0000-00002B1A0000}"/>
    <cellStyle name="SAPBEXHLevel3X 8 2" xfId="5318" xr:uid="{00000000-0005-0000-0000-00002C1A0000}"/>
    <cellStyle name="SAPBEXHLevel3X 8 2 2" xfId="5319" xr:uid="{00000000-0005-0000-0000-00002D1A0000}"/>
    <cellStyle name="SAPBEXHLevel3X 8 2 2 2" xfId="5320" xr:uid="{00000000-0005-0000-0000-00002E1A0000}"/>
    <cellStyle name="SAPBEXHLevel3X 8 2 3" xfId="5321" xr:uid="{00000000-0005-0000-0000-00002F1A0000}"/>
    <cellStyle name="SAPBEXHLevel3X 8 3" xfId="5322" xr:uid="{00000000-0005-0000-0000-0000301A0000}"/>
    <cellStyle name="SAPBEXHLevel3X 8 3 2" xfId="5323" xr:uid="{00000000-0005-0000-0000-0000311A0000}"/>
    <cellStyle name="SAPBEXHLevel3X 8 3 2 2" xfId="5324" xr:uid="{00000000-0005-0000-0000-0000321A0000}"/>
    <cellStyle name="SAPBEXHLevel3X 8 3 3" xfId="5325" xr:uid="{00000000-0005-0000-0000-0000331A0000}"/>
    <cellStyle name="SAPBEXHLevel3X 8 4" xfId="5326" xr:uid="{00000000-0005-0000-0000-0000341A0000}"/>
    <cellStyle name="SAPBEXHLevel3X 8 4 2" xfId="5327" xr:uid="{00000000-0005-0000-0000-0000351A0000}"/>
    <cellStyle name="SAPBEXHLevel3X 8 5" xfId="5328" xr:uid="{00000000-0005-0000-0000-0000361A0000}"/>
    <cellStyle name="SAPBEXHLevel3X 9" xfId="5329" xr:uid="{00000000-0005-0000-0000-0000371A0000}"/>
    <cellStyle name="SAPBEXHLevel3X 9 2" xfId="5330" xr:uid="{00000000-0005-0000-0000-0000381A0000}"/>
    <cellStyle name="SAPBEXHLevel3X 9 2 2" xfId="5331" xr:uid="{00000000-0005-0000-0000-0000391A0000}"/>
    <cellStyle name="SAPBEXHLevel3X 9 2 2 2" xfId="5332" xr:uid="{00000000-0005-0000-0000-00003A1A0000}"/>
    <cellStyle name="SAPBEXHLevel3X 9 2 3" xfId="5333" xr:uid="{00000000-0005-0000-0000-00003B1A0000}"/>
    <cellStyle name="SAPBEXHLevel3X 9 3" xfId="5334" xr:uid="{00000000-0005-0000-0000-00003C1A0000}"/>
    <cellStyle name="SAPBEXHLevel3X 9 3 2" xfId="5335" xr:uid="{00000000-0005-0000-0000-00003D1A0000}"/>
    <cellStyle name="SAPBEXHLevel3X 9 3 2 2" xfId="5336" xr:uid="{00000000-0005-0000-0000-00003E1A0000}"/>
    <cellStyle name="SAPBEXHLevel3X 9 3 3" xfId="5337" xr:uid="{00000000-0005-0000-0000-00003F1A0000}"/>
    <cellStyle name="SAPBEXHLevel3X 9 4" xfId="5338" xr:uid="{00000000-0005-0000-0000-0000401A0000}"/>
    <cellStyle name="SAPBEXHLevel3X 9 4 2" xfId="5339" xr:uid="{00000000-0005-0000-0000-0000411A0000}"/>
    <cellStyle name="SAPBEXHLevel3X 9 5" xfId="5340" xr:uid="{00000000-0005-0000-0000-0000421A0000}"/>
    <cellStyle name="SAPBEXresData" xfId="5341" xr:uid="{00000000-0005-0000-0000-0000431A0000}"/>
    <cellStyle name="SAPBEXresData 2" xfId="5342" xr:uid="{00000000-0005-0000-0000-0000441A0000}"/>
    <cellStyle name="SAPBEXresDataEmph" xfId="5343" xr:uid="{00000000-0005-0000-0000-0000451A0000}"/>
    <cellStyle name="SAPBEXresItem" xfId="5344" xr:uid="{00000000-0005-0000-0000-0000461A0000}"/>
    <cellStyle name="SAPBEXresItem 2" xfId="5345" xr:uid="{00000000-0005-0000-0000-0000471A0000}"/>
    <cellStyle name="SAPBEXresItemX" xfId="5346" xr:uid="{00000000-0005-0000-0000-0000481A0000}"/>
    <cellStyle name="SAPBEXresItemX 2" xfId="5347" xr:uid="{00000000-0005-0000-0000-0000491A0000}"/>
    <cellStyle name="SAPBEXstdData" xfId="5348" xr:uid="{00000000-0005-0000-0000-00004A1A0000}"/>
    <cellStyle name="SAPBEXstdData 2" xfId="5349" xr:uid="{00000000-0005-0000-0000-00004B1A0000}"/>
    <cellStyle name="SAPBEXstdDataEmph" xfId="5350" xr:uid="{00000000-0005-0000-0000-00004C1A0000}"/>
    <cellStyle name="SAPBEXstdItem" xfId="1167" xr:uid="{00000000-0005-0000-0000-00004D1A0000}"/>
    <cellStyle name="SAPBEXstdItem 10" xfId="5352" xr:uid="{00000000-0005-0000-0000-00004E1A0000}"/>
    <cellStyle name="SAPBEXstdItem 10 2" xfId="5353" xr:uid="{00000000-0005-0000-0000-00004F1A0000}"/>
    <cellStyle name="SAPBEXstdItem 10 2 2" xfId="5354" xr:uid="{00000000-0005-0000-0000-0000501A0000}"/>
    <cellStyle name="SAPBEXstdItem 10 3" xfId="5355" xr:uid="{00000000-0005-0000-0000-0000511A0000}"/>
    <cellStyle name="SAPBEXstdItem 11" xfId="5356" xr:uid="{00000000-0005-0000-0000-0000521A0000}"/>
    <cellStyle name="SAPBEXstdItem 11 2" xfId="5357" xr:uid="{00000000-0005-0000-0000-0000531A0000}"/>
    <cellStyle name="SAPBEXstdItem 11 2 2" xfId="5358" xr:uid="{00000000-0005-0000-0000-0000541A0000}"/>
    <cellStyle name="SAPBEXstdItem 11 3" xfId="5359" xr:uid="{00000000-0005-0000-0000-0000551A0000}"/>
    <cellStyle name="SAPBEXstdItem 12" xfId="5360" xr:uid="{00000000-0005-0000-0000-0000561A0000}"/>
    <cellStyle name="SAPBEXstdItem 12 2" xfId="5361" xr:uid="{00000000-0005-0000-0000-0000571A0000}"/>
    <cellStyle name="SAPBEXstdItem 12 2 2" xfId="5362" xr:uid="{00000000-0005-0000-0000-0000581A0000}"/>
    <cellStyle name="SAPBEXstdItem 12 2 2 2" xfId="5363" xr:uid="{00000000-0005-0000-0000-0000591A0000}"/>
    <cellStyle name="SAPBEXstdItem 12 2 3" xfId="5364" xr:uid="{00000000-0005-0000-0000-00005A1A0000}"/>
    <cellStyle name="SAPBEXstdItem 12 3" xfId="5365" xr:uid="{00000000-0005-0000-0000-00005B1A0000}"/>
    <cellStyle name="SAPBEXstdItem 12 3 2" xfId="5366" xr:uid="{00000000-0005-0000-0000-00005C1A0000}"/>
    <cellStyle name="SAPBEXstdItem 12 4" xfId="5367" xr:uid="{00000000-0005-0000-0000-00005D1A0000}"/>
    <cellStyle name="SAPBEXstdItem 13" xfId="5368" xr:uid="{00000000-0005-0000-0000-00005E1A0000}"/>
    <cellStyle name="SAPBEXstdItem 13 2" xfId="5369" xr:uid="{00000000-0005-0000-0000-00005F1A0000}"/>
    <cellStyle name="SAPBEXstdItem 13 2 2" xfId="5370" xr:uid="{00000000-0005-0000-0000-0000601A0000}"/>
    <cellStyle name="SAPBEXstdItem 13 3" xfId="5371" xr:uid="{00000000-0005-0000-0000-0000611A0000}"/>
    <cellStyle name="SAPBEXstdItem 13 3 2" xfId="5372" xr:uid="{00000000-0005-0000-0000-0000621A0000}"/>
    <cellStyle name="SAPBEXstdItem 13 4" xfId="5373" xr:uid="{00000000-0005-0000-0000-0000631A0000}"/>
    <cellStyle name="SAPBEXstdItem 14" xfId="5374" xr:uid="{00000000-0005-0000-0000-0000641A0000}"/>
    <cellStyle name="SAPBEXstdItem 14 2" xfId="5375" xr:uid="{00000000-0005-0000-0000-0000651A0000}"/>
    <cellStyle name="SAPBEXstdItem 14 2 2" xfId="5376" xr:uid="{00000000-0005-0000-0000-0000661A0000}"/>
    <cellStyle name="SAPBEXstdItem 14 3" xfId="5377" xr:uid="{00000000-0005-0000-0000-0000671A0000}"/>
    <cellStyle name="SAPBEXstdItem 14 3 2" xfId="5378" xr:uid="{00000000-0005-0000-0000-0000681A0000}"/>
    <cellStyle name="SAPBEXstdItem 14 4" xfId="5379" xr:uid="{00000000-0005-0000-0000-0000691A0000}"/>
    <cellStyle name="SAPBEXstdItem 15" xfId="5380" xr:uid="{00000000-0005-0000-0000-00006A1A0000}"/>
    <cellStyle name="SAPBEXstdItem 15 2" xfId="5381" xr:uid="{00000000-0005-0000-0000-00006B1A0000}"/>
    <cellStyle name="SAPBEXstdItem 16" xfId="5382" xr:uid="{00000000-0005-0000-0000-00006C1A0000}"/>
    <cellStyle name="SAPBEXstdItem 17" xfId="5383" xr:uid="{00000000-0005-0000-0000-00006D1A0000}"/>
    <cellStyle name="SAPBEXstdItem 17 2" xfId="5384" xr:uid="{00000000-0005-0000-0000-00006E1A0000}"/>
    <cellStyle name="SAPBEXstdItem 18" xfId="5351" xr:uid="{00000000-0005-0000-0000-00006F1A0000}"/>
    <cellStyle name="SAPBEXstdItem 2" xfId="1168" xr:uid="{00000000-0005-0000-0000-0000701A0000}"/>
    <cellStyle name="SAPBEXstdItem 2 2" xfId="5386" xr:uid="{00000000-0005-0000-0000-0000711A0000}"/>
    <cellStyle name="SAPBEXstdItem 2 2 2" xfId="5387" xr:uid="{00000000-0005-0000-0000-0000721A0000}"/>
    <cellStyle name="SAPBEXstdItem 2 2 2 2" xfId="5388" xr:uid="{00000000-0005-0000-0000-0000731A0000}"/>
    <cellStyle name="SAPBEXstdItem 2 2 2 2 2" xfId="5389" xr:uid="{00000000-0005-0000-0000-0000741A0000}"/>
    <cellStyle name="SAPBEXstdItem 2 2 2 3" xfId="5390" xr:uid="{00000000-0005-0000-0000-0000751A0000}"/>
    <cellStyle name="SAPBEXstdItem 2 2 3" xfId="5391" xr:uid="{00000000-0005-0000-0000-0000761A0000}"/>
    <cellStyle name="SAPBEXstdItem 2 2 3 2" xfId="5392" xr:uid="{00000000-0005-0000-0000-0000771A0000}"/>
    <cellStyle name="SAPBEXstdItem 2 2 4" xfId="5393" xr:uid="{00000000-0005-0000-0000-0000781A0000}"/>
    <cellStyle name="SAPBEXstdItem 2 3" xfId="5394" xr:uid="{00000000-0005-0000-0000-0000791A0000}"/>
    <cellStyle name="SAPBEXstdItem 2 3 2" xfId="5395" xr:uid="{00000000-0005-0000-0000-00007A1A0000}"/>
    <cellStyle name="SAPBEXstdItem 2 3 2 2" xfId="5396" xr:uid="{00000000-0005-0000-0000-00007B1A0000}"/>
    <cellStyle name="SAPBEXstdItem 2 3 2 3" xfId="5397" xr:uid="{00000000-0005-0000-0000-00007C1A0000}"/>
    <cellStyle name="SAPBEXstdItem 2 3 3" xfId="5398" xr:uid="{00000000-0005-0000-0000-00007D1A0000}"/>
    <cellStyle name="SAPBEXstdItem 2 3 4" xfId="5399" xr:uid="{00000000-0005-0000-0000-00007E1A0000}"/>
    <cellStyle name="SAPBEXstdItem 2 4" xfId="5400" xr:uid="{00000000-0005-0000-0000-00007F1A0000}"/>
    <cellStyle name="SAPBEXstdItem 2 4 2" xfId="5401" xr:uid="{00000000-0005-0000-0000-0000801A0000}"/>
    <cellStyle name="SAPBEXstdItem 2 4 2 2" xfId="5402" xr:uid="{00000000-0005-0000-0000-0000811A0000}"/>
    <cellStyle name="SAPBEXstdItem 2 4 3" xfId="5403" xr:uid="{00000000-0005-0000-0000-0000821A0000}"/>
    <cellStyle name="SAPBEXstdItem 2 5" xfId="5404" xr:uid="{00000000-0005-0000-0000-0000831A0000}"/>
    <cellStyle name="SAPBEXstdItem 2 5 2" xfId="5405" xr:uid="{00000000-0005-0000-0000-0000841A0000}"/>
    <cellStyle name="SAPBEXstdItem 2 6" xfId="5406" xr:uid="{00000000-0005-0000-0000-0000851A0000}"/>
    <cellStyle name="SAPBEXstdItem 2 6 2" xfId="5407" xr:uid="{00000000-0005-0000-0000-0000861A0000}"/>
    <cellStyle name="SAPBEXstdItem 2 7" xfId="5385" xr:uid="{00000000-0005-0000-0000-0000871A0000}"/>
    <cellStyle name="SAPBEXstdItem 3" xfId="800" xr:uid="{00000000-0005-0000-0000-0000881A0000}"/>
    <cellStyle name="SAPBEXstdItem 3 2" xfId="1682" xr:uid="{00000000-0005-0000-0000-0000891A0000}"/>
    <cellStyle name="SAPBEXstdItem 3 2 2" xfId="5410" xr:uid="{00000000-0005-0000-0000-00008A1A0000}"/>
    <cellStyle name="SAPBEXstdItem 3 2 2 2" xfId="5411" xr:uid="{00000000-0005-0000-0000-00008B1A0000}"/>
    <cellStyle name="SAPBEXstdItem 3 2 3" xfId="5412" xr:uid="{00000000-0005-0000-0000-00008C1A0000}"/>
    <cellStyle name="SAPBEXstdItem 3 2 4" xfId="5409" xr:uid="{00000000-0005-0000-0000-00008D1A0000}"/>
    <cellStyle name="SAPBEXstdItem 3 3" xfId="5413" xr:uid="{00000000-0005-0000-0000-00008E1A0000}"/>
    <cellStyle name="SAPBEXstdItem 3 3 2" xfId="5414" xr:uid="{00000000-0005-0000-0000-00008F1A0000}"/>
    <cellStyle name="SAPBEXstdItem 3 3 2 2" xfId="5415" xr:uid="{00000000-0005-0000-0000-0000901A0000}"/>
    <cellStyle name="SAPBEXstdItem 3 3 3" xfId="5416" xr:uid="{00000000-0005-0000-0000-0000911A0000}"/>
    <cellStyle name="SAPBEXstdItem 3 4" xfId="5417" xr:uid="{00000000-0005-0000-0000-0000921A0000}"/>
    <cellStyle name="SAPBEXstdItem 3 4 2" xfId="5418" xr:uid="{00000000-0005-0000-0000-0000931A0000}"/>
    <cellStyle name="SAPBEXstdItem 3 5" xfId="5419" xr:uid="{00000000-0005-0000-0000-0000941A0000}"/>
    <cellStyle name="SAPBEXstdItem 3 6" xfId="5420" xr:uid="{00000000-0005-0000-0000-0000951A0000}"/>
    <cellStyle name="SAPBEXstdItem 3 6 2" xfId="5421" xr:uid="{00000000-0005-0000-0000-0000961A0000}"/>
    <cellStyle name="SAPBEXstdItem 3 7" xfId="5408" xr:uid="{00000000-0005-0000-0000-0000971A0000}"/>
    <cellStyle name="SAPBEXstdItem 4" xfId="5422" xr:uid="{00000000-0005-0000-0000-0000981A0000}"/>
    <cellStyle name="SAPBEXstdItem 4 2" xfId="5423" xr:uid="{00000000-0005-0000-0000-0000991A0000}"/>
    <cellStyle name="SAPBEXstdItem 4 2 2" xfId="5424" xr:uid="{00000000-0005-0000-0000-00009A1A0000}"/>
    <cellStyle name="SAPBEXstdItem 4 2 2 2" xfId="5425" xr:uid="{00000000-0005-0000-0000-00009B1A0000}"/>
    <cellStyle name="SAPBEXstdItem 4 2 2 3" xfId="5426" xr:uid="{00000000-0005-0000-0000-00009C1A0000}"/>
    <cellStyle name="SAPBEXstdItem 4 2 3" xfId="5427" xr:uid="{00000000-0005-0000-0000-00009D1A0000}"/>
    <cellStyle name="SAPBEXstdItem 4 2 4" xfId="5428" xr:uid="{00000000-0005-0000-0000-00009E1A0000}"/>
    <cellStyle name="SAPBEXstdItem 4 3" xfId="5429" xr:uid="{00000000-0005-0000-0000-00009F1A0000}"/>
    <cellStyle name="SAPBEXstdItem 4 3 2" xfId="5430" xr:uid="{00000000-0005-0000-0000-0000A01A0000}"/>
    <cellStyle name="SAPBEXstdItem 4 3 2 2" xfId="5431" xr:uid="{00000000-0005-0000-0000-0000A11A0000}"/>
    <cellStyle name="SAPBEXstdItem 4 3 2 3" xfId="5432" xr:uid="{00000000-0005-0000-0000-0000A21A0000}"/>
    <cellStyle name="SAPBEXstdItem 4 3 3" xfId="5433" xr:uid="{00000000-0005-0000-0000-0000A31A0000}"/>
    <cellStyle name="SAPBEXstdItem 4 3 4" xfId="5434" xr:uid="{00000000-0005-0000-0000-0000A41A0000}"/>
    <cellStyle name="SAPBEXstdItem 4 4" xfId="5435" xr:uid="{00000000-0005-0000-0000-0000A51A0000}"/>
    <cellStyle name="SAPBEXstdItem 4 4 2" xfId="5436" xr:uid="{00000000-0005-0000-0000-0000A61A0000}"/>
    <cellStyle name="SAPBEXstdItem 4 4 3" xfId="5437" xr:uid="{00000000-0005-0000-0000-0000A71A0000}"/>
    <cellStyle name="SAPBEXstdItem 4 5" xfId="5438" xr:uid="{00000000-0005-0000-0000-0000A81A0000}"/>
    <cellStyle name="SAPBEXstdItem 4 6" xfId="5439" xr:uid="{00000000-0005-0000-0000-0000A91A0000}"/>
    <cellStyle name="SAPBEXstdItem 5" xfId="5440" xr:uid="{00000000-0005-0000-0000-0000AA1A0000}"/>
    <cellStyle name="SAPBEXstdItem 5 2" xfId="5441" xr:uid="{00000000-0005-0000-0000-0000AB1A0000}"/>
    <cellStyle name="SAPBEXstdItem 5 2 2" xfId="5442" xr:uid="{00000000-0005-0000-0000-0000AC1A0000}"/>
    <cellStyle name="SAPBEXstdItem 5 2 2 2" xfId="5443" xr:uid="{00000000-0005-0000-0000-0000AD1A0000}"/>
    <cellStyle name="SAPBEXstdItem 5 2 2 3" xfId="5444" xr:uid="{00000000-0005-0000-0000-0000AE1A0000}"/>
    <cellStyle name="SAPBEXstdItem 5 2 3" xfId="5445" xr:uid="{00000000-0005-0000-0000-0000AF1A0000}"/>
    <cellStyle name="SAPBEXstdItem 5 2 4" xfId="5446" xr:uid="{00000000-0005-0000-0000-0000B01A0000}"/>
    <cellStyle name="SAPBEXstdItem 5 3" xfId="5447" xr:uid="{00000000-0005-0000-0000-0000B11A0000}"/>
    <cellStyle name="SAPBEXstdItem 5 3 2" xfId="5448" xr:uid="{00000000-0005-0000-0000-0000B21A0000}"/>
    <cellStyle name="SAPBEXstdItem 5 3 2 2" xfId="5449" xr:uid="{00000000-0005-0000-0000-0000B31A0000}"/>
    <cellStyle name="SAPBEXstdItem 5 3 2 3" xfId="5450" xr:uid="{00000000-0005-0000-0000-0000B41A0000}"/>
    <cellStyle name="SAPBEXstdItem 5 3 3" xfId="5451" xr:uid="{00000000-0005-0000-0000-0000B51A0000}"/>
    <cellStyle name="SAPBEXstdItem 5 3 4" xfId="5452" xr:uid="{00000000-0005-0000-0000-0000B61A0000}"/>
    <cellStyle name="SAPBEXstdItem 5 4" xfId="5453" xr:uid="{00000000-0005-0000-0000-0000B71A0000}"/>
    <cellStyle name="SAPBEXstdItem 5 4 2" xfId="5454" xr:uid="{00000000-0005-0000-0000-0000B81A0000}"/>
    <cellStyle name="SAPBEXstdItem 5 4 3" xfId="5455" xr:uid="{00000000-0005-0000-0000-0000B91A0000}"/>
    <cellStyle name="SAPBEXstdItem 5 5" xfId="5456" xr:uid="{00000000-0005-0000-0000-0000BA1A0000}"/>
    <cellStyle name="SAPBEXstdItem 5 6" xfId="5457" xr:uid="{00000000-0005-0000-0000-0000BB1A0000}"/>
    <cellStyle name="SAPBEXstdItem 6" xfId="5458" xr:uid="{00000000-0005-0000-0000-0000BC1A0000}"/>
    <cellStyle name="SAPBEXstdItem 6 2" xfId="5459" xr:uid="{00000000-0005-0000-0000-0000BD1A0000}"/>
    <cellStyle name="SAPBEXstdItem 6 2 2" xfId="5460" xr:uid="{00000000-0005-0000-0000-0000BE1A0000}"/>
    <cellStyle name="SAPBEXstdItem 6 2 2 2" xfId="5461" xr:uid="{00000000-0005-0000-0000-0000BF1A0000}"/>
    <cellStyle name="SAPBEXstdItem 6 2 3" xfId="5462" xr:uid="{00000000-0005-0000-0000-0000C01A0000}"/>
    <cellStyle name="SAPBEXstdItem 6 2 4" xfId="5463" xr:uid="{00000000-0005-0000-0000-0000C11A0000}"/>
    <cellStyle name="SAPBEXstdItem 6 3" xfId="5464" xr:uid="{00000000-0005-0000-0000-0000C21A0000}"/>
    <cellStyle name="SAPBEXstdItem 6 3 2" xfId="5465" xr:uid="{00000000-0005-0000-0000-0000C31A0000}"/>
    <cellStyle name="SAPBEXstdItem 6 3 2 2" xfId="5466" xr:uid="{00000000-0005-0000-0000-0000C41A0000}"/>
    <cellStyle name="SAPBEXstdItem 6 3 3" xfId="5467" xr:uid="{00000000-0005-0000-0000-0000C51A0000}"/>
    <cellStyle name="SAPBEXstdItem 6 4" xfId="5468" xr:uid="{00000000-0005-0000-0000-0000C61A0000}"/>
    <cellStyle name="SAPBEXstdItem 6 4 2" xfId="5469" xr:uid="{00000000-0005-0000-0000-0000C71A0000}"/>
    <cellStyle name="SAPBEXstdItem 6 5" xfId="5470" xr:uid="{00000000-0005-0000-0000-0000C81A0000}"/>
    <cellStyle name="SAPBEXstdItem 6 6" xfId="5471" xr:uid="{00000000-0005-0000-0000-0000C91A0000}"/>
    <cellStyle name="SAPBEXstdItem 7" xfId="5472" xr:uid="{00000000-0005-0000-0000-0000CA1A0000}"/>
    <cellStyle name="SAPBEXstdItem 7 2" xfId="5473" xr:uid="{00000000-0005-0000-0000-0000CB1A0000}"/>
    <cellStyle name="SAPBEXstdItem 7 2 2" xfId="5474" xr:uid="{00000000-0005-0000-0000-0000CC1A0000}"/>
    <cellStyle name="SAPBEXstdItem 7 2 2 2" xfId="5475" xr:uid="{00000000-0005-0000-0000-0000CD1A0000}"/>
    <cellStyle name="SAPBEXstdItem 7 2 3" xfId="5476" xr:uid="{00000000-0005-0000-0000-0000CE1A0000}"/>
    <cellStyle name="SAPBEXstdItem 7 2 4" xfId="5477" xr:uid="{00000000-0005-0000-0000-0000CF1A0000}"/>
    <cellStyle name="SAPBEXstdItem 7 3" xfId="5478" xr:uid="{00000000-0005-0000-0000-0000D01A0000}"/>
    <cellStyle name="SAPBEXstdItem 7 3 2" xfId="5479" xr:uid="{00000000-0005-0000-0000-0000D11A0000}"/>
    <cellStyle name="SAPBEXstdItem 7 3 2 2" xfId="5480" xr:uid="{00000000-0005-0000-0000-0000D21A0000}"/>
    <cellStyle name="SAPBEXstdItem 7 3 3" xfId="5481" xr:uid="{00000000-0005-0000-0000-0000D31A0000}"/>
    <cellStyle name="SAPBEXstdItem 7 4" xfId="5482" xr:uid="{00000000-0005-0000-0000-0000D41A0000}"/>
    <cellStyle name="SAPBEXstdItem 7 4 2" xfId="5483" xr:uid="{00000000-0005-0000-0000-0000D51A0000}"/>
    <cellStyle name="SAPBEXstdItem 7 5" xfId="5484" xr:uid="{00000000-0005-0000-0000-0000D61A0000}"/>
    <cellStyle name="SAPBEXstdItem 7 6" xfId="5485" xr:uid="{00000000-0005-0000-0000-0000D71A0000}"/>
    <cellStyle name="SAPBEXstdItem 8" xfId="5486" xr:uid="{00000000-0005-0000-0000-0000D81A0000}"/>
    <cellStyle name="SAPBEXstdItem 8 2" xfId="5487" xr:uid="{00000000-0005-0000-0000-0000D91A0000}"/>
    <cellStyle name="SAPBEXstdItem 8 2 2" xfId="5488" xr:uid="{00000000-0005-0000-0000-0000DA1A0000}"/>
    <cellStyle name="SAPBEXstdItem 8 2 2 2" xfId="5489" xr:uid="{00000000-0005-0000-0000-0000DB1A0000}"/>
    <cellStyle name="SAPBEXstdItem 8 2 3" xfId="5490" xr:uid="{00000000-0005-0000-0000-0000DC1A0000}"/>
    <cellStyle name="SAPBEXstdItem 8 3" xfId="5491" xr:uid="{00000000-0005-0000-0000-0000DD1A0000}"/>
    <cellStyle name="SAPBEXstdItem 8 3 2" xfId="5492" xr:uid="{00000000-0005-0000-0000-0000DE1A0000}"/>
    <cellStyle name="SAPBEXstdItem 8 3 2 2" xfId="5493" xr:uid="{00000000-0005-0000-0000-0000DF1A0000}"/>
    <cellStyle name="SAPBEXstdItem 8 3 3" xfId="5494" xr:uid="{00000000-0005-0000-0000-0000E01A0000}"/>
    <cellStyle name="SAPBEXstdItem 8 4" xfId="5495" xr:uid="{00000000-0005-0000-0000-0000E11A0000}"/>
    <cellStyle name="SAPBEXstdItem 8 4 2" xfId="5496" xr:uid="{00000000-0005-0000-0000-0000E21A0000}"/>
    <cellStyle name="SAPBEXstdItem 8 5" xfId="5497" xr:uid="{00000000-0005-0000-0000-0000E31A0000}"/>
    <cellStyle name="SAPBEXstdItem 8 6" xfId="5498" xr:uid="{00000000-0005-0000-0000-0000E41A0000}"/>
    <cellStyle name="SAPBEXstdItem 9" xfId="5499" xr:uid="{00000000-0005-0000-0000-0000E51A0000}"/>
    <cellStyle name="SAPBEXstdItem 9 2" xfId="5500" xr:uid="{00000000-0005-0000-0000-0000E61A0000}"/>
    <cellStyle name="SAPBEXstdItem 9 2 2" xfId="5501" xr:uid="{00000000-0005-0000-0000-0000E71A0000}"/>
    <cellStyle name="SAPBEXstdItem 9 2 2 2" xfId="5502" xr:uid="{00000000-0005-0000-0000-0000E81A0000}"/>
    <cellStyle name="SAPBEXstdItem 9 2 3" xfId="5503" xr:uid="{00000000-0005-0000-0000-0000E91A0000}"/>
    <cellStyle name="SAPBEXstdItem 9 3" xfId="5504" xr:uid="{00000000-0005-0000-0000-0000EA1A0000}"/>
    <cellStyle name="SAPBEXstdItem 9 3 2" xfId="5505" xr:uid="{00000000-0005-0000-0000-0000EB1A0000}"/>
    <cellStyle name="SAPBEXstdItem 9 3 2 2" xfId="5506" xr:uid="{00000000-0005-0000-0000-0000EC1A0000}"/>
    <cellStyle name="SAPBEXstdItem 9 3 3" xfId="5507" xr:uid="{00000000-0005-0000-0000-0000ED1A0000}"/>
    <cellStyle name="SAPBEXstdItem 9 4" xfId="5508" xr:uid="{00000000-0005-0000-0000-0000EE1A0000}"/>
    <cellStyle name="SAPBEXstdItem 9 4 2" xfId="5509" xr:uid="{00000000-0005-0000-0000-0000EF1A0000}"/>
    <cellStyle name="SAPBEXstdItem 9 5" xfId="5510" xr:uid="{00000000-0005-0000-0000-0000F01A0000}"/>
    <cellStyle name="SAPBEXstdItemX" xfId="5511" xr:uid="{00000000-0005-0000-0000-0000F11A0000}"/>
    <cellStyle name="SAPBEXstdItemX 10" xfId="5512" xr:uid="{00000000-0005-0000-0000-0000F21A0000}"/>
    <cellStyle name="SAPBEXstdItemX 10 2" xfId="5513" xr:uid="{00000000-0005-0000-0000-0000F31A0000}"/>
    <cellStyle name="SAPBEXstdItemX 10 2 2" xfId="5514" xr:uid="{00000000-0005-0000-0000-0000F41A0000}"/>
    <cellStyle name="SAPBEXstdItemX 10 3" xfId="5515" xr:uid="{00000000-0005-0000-0000-0000F51A0000}"/>
    <cellStyle name="SAPBEXstdItemX 11" xfId="5516" xr:uid="{00000000-0005-0000-0000-0000F61A0000}"/>
    <cellStyle name="SAPBEXstdItemX 11 2" xfId="5517" xr:uid="{00000000-0005-0000-0000-0000F71A0000}"/>
    <cellStyle name="SAPBEXstdItemX 11 2 2" xfId="5518" xr:uid="{00000000-0005-0000-0000-0000F81A0000}"/>
    <cellStyle name="SAPBEXstdItemX 11 3" xfId="5519" xr:uid="{00000000-0005-0000-0000-0000F91A0000}"/>
    <cellStyle name="SAPBEXstdItemX 12" xfId="5520" xr:uid="{00000000-0005-0000-0000-0000FA1A0000}"/>
    <cellStyle name="SAPBEXstdItemX 12 2" xfId="5521" xr:uid="{00000000-0005-0000-0000-0000FB1A0000}"/>
    <cellStyle name="SAPBEXstdItemX 12 2 2" xfId="5522" xr:uid="{00000000-0005-0000-0000-0000FC1A0000}"/>
    <cellStyle name="SAPBEXstdItemX 12 2 2 2" xfId="5523" xr:uid="{00000000-0005-0000-0000-0000FD1A0000}"/>
    <cellStyle name="SAPBEXstdItemX 12 2 3" xfId="5524" xr:uid="{00000000-0005-0000-0000-0000FE1A0000}"/>
    <cellStyle name="SAPBEXstdItemX 12 3" xfId="5525" xr:uid="{00000000-0005-0000-0000-0000FF1A0000}"/>
    <cellStyle name="SAPBEXstdItemX 12 3 2" xfId="5526" xr:uid="{00000000-0005-0000-0000-0000001B0000}"/>
    <cellStyle name="SAPBEXstdItemX 12 4" xfId="5527" xr:uid="{00000000-0005-0000-0000-0000011B0000}"/>
    <cellStyle name="SAPBEXstdItemX 13" xfId="5528" xr:uid="{00000000-0005-0000-0000-0000021B0000}"/>
    <cellStyle name="SAPBEXstdItemX 13 2" xfId="5529" xr:uid="{00000000-0005-0000-0000-0000031B0000}"/>
    <cellStyle name="SAPBEXstdItemX 13 2 2" xfId="5530" xr:uid="{00000000-0005-0000-0000-0000041B0000}"/>
    <cellStyle name="SAPBEXstdItemX 13 3" xfId="5531" xr:uid="{00000000-0005-0000-0000-0000051B0000}"/>
    <cellStyle name="SAPBEXstdItemX 13 3 2" xfId="5532" xr:uid="{00000000-0005-0000-0000-0000061B0000}"/>
    <cellStyle name="SAPBEXstdItemX 13 4" xfId="5533" xr:uid="{00000000-0005-0000-0000-0000071B0000}"/>
    <cellStyle name="SAPBEXstdItemX 14" xfId="5534" xr:uid="{00000000-0005-0000-0000-0000081B0000}"/>
    <cellStyle name="SAPBEXstdItemX 14 2" xfId="5535" xr:uid="{00000000-0005-0000-0000-0000091B0000}"/>
    <cellStyle name="SAPBEXstdItemX 14 2 2" xfId="5536" xr:uid="{00000000-0005-0000-0000-00000A1B0000}"/>
    <cellStyle name="SAPBEXstdItemX 14 3" xfId="5537" xr:uid="{00000000-0005-0000-0000-00000B1B0000}"/>
    <cellStyle name="SAPBEXstdItemX 14 3 2" xfId="5538" xr:uid="{00000000-0005-0000-0000-00000C1B0000}"/>
    <cellStyle name="SAPBEXstdItemX 14 4" xfId="5539" xr:uid="{00000000-0005-0000-0000-00000D1B0000}"/>
    <cellStyle name="SAPBEXstdItemX 15" xfId="5540" xr:uid="{00000000-0005-0000-0000-00000E1B0000}"/>
    <cellStyle name="SAPBEXstdItemX 15 2" xfId="5541" xr:uid="{00000000-0005-0000-0000-00000F1B0000}"/>
    <cellStyle name="SAPBEXstdItemX 16" xfId="5542" xr:uid="{00000000-0005-0000-0000-0000101B0000}"/>
    <cellStyle name="SAPBEXstdItemX 2" xfId="5543" xr:uid="{00000000-0005-0000-0000-0000111B0000}"/>
    <cellStyle name="SAPBEXstdItemX 2 2" xfId="5544" xr:uid="{00000000-0005-0000-0000-0000121B0000}"/>
    <cellStyle name="SAPBEXstdItemX 2 2 2" xfId="5545" xr:uid="{00000000-0005-0000-0000-0000131B0000}"/>
    <cellStyle name="SAPBEXstdItemX 2 2 2 2" xfId="5546" xr:uid="{00000000-0005-0000-0000-0000141B0000}"/>
    <cellStyle name="SAPBEXstdItemX 2 2 3" xfId="5547" xr:uid="{00000000-0005-0000-0000-0000151B0000}"/>
    <cellStyle name="SAPBEXstdItemX 2 3" xfId="5548" xr:uid="{00000000-0005-0000-0000-0000161B0000}"/>
    <cellStyle name="SAPBEXstdItemX 2 3 2" xfId="5549" xr:uid="{00000000-0005-0000-0000-0000171B0000}"/>
    <cellStyle name="SAPBEXstdItemX 2 3 2 2" xfId="5550" xr:uid="{00000000-0005-0000-0000-0000181B0000}"/>
    <cellStyle name="SAPBEXstdItemX 2 3 3" xfId="5551" xr:uid="{00000000-0005-0000-0000-0000191B0000}"/>
    <cellStyle name="SAPBEXstdItemX 2 4" xfId="5552" xr:uid="{00000000-0005-0000-0000-00001A1B0000}"/>
    <cellStyle name="SAPBEXstdItemX 2 4 2" xfId="5553" xr:uid="{00000000-0005-0000-0000-00001B1B0000}"/>
    <cellStyle name="SAPBEXstdItemX 2 5" xfId="5554" xr:uid="{00000000-0005-0000-0000-00001C1B0000}"/>
    <cellStyle name="SAPBEXstdItemX 3" xfId="5555" xr:uid="{00000000-0005-0000-0000-00001D1B0000}"/>
    <cellStyle name="SAPBEXstdItemX 3 2" xfId="5556" xr:uid="{00000000-0005-0000-0000-00001E1B0000}"/>
    <cellStyle name="SAPBEXstdItemX 3 2 2" xfId="5557" xr:uid="{00000000-0005-0000-0000-00001F1B0000}"/>
    <cellStyle name="SAPBEXstdItemX 3 2 2 2" xfId="5558" xr:uid="{00000000-0005-0000-0000-0000201B0000}"/>
    <cellStyle name="SAPBEXstdItemX 3 2 3" xfId="5559" xr:uid="{00000000-0005-0000-0000-0000211B0000}"/>
    <cellStyle name="SAPBEXstdItemX 3 3" xfId="5560" xr:uid="{00000000-0005-0000-0000-0000221B0000}"/>
    <cellStyle name="SAPBEXstdItemX 3 3 2" xfId="5561" xr:uid="{00000000-0005-0000-0000-0000231B0000}"/>
    <cellStyle name="SAPBEXstdItemX 3 3 2 2" xfId="5562" xr:uid="{00000000-0005-0000-0000-0000241B0000}"/>
    <cellStyle name="SAPBEXstdItemX 3 3 3" xfId="5563" xr:uid="{00000000-0005-0000-0000-0000251B0000}"/>
    <cellStyle name="SAPBEXstdItemX 3 4" xfId="5564" xr:uid="{00000000-0005-0000-0000-0000261B0000}"/>
    <cellStyle name="SAPBEXstdItemX 3 4 2" xfId="5565" xr:uid="{00000000-0005-0000-0000-0000271B0000}"/>
    <cellStyle name="SAPBEXstdItemX 3 5" xfId="5566" xr:uid="{00000000-0005-0000-0000-0000281B0000}"/>
    <cellStyle name="SAPBEXstdItemX 4" xfId="5567" xr:uid="{00000000-0005-0000-0000-0000291B0000}"/>
    <cellStyle name="SAPBEXstdItemX 4 2" xfId="5568" xr:uid="{00000000-0005-0000-0000-00002A1B0000}"/>
    <cellStyle name="SAPBEXstdItemX 4 2 2" xfId="5569" xr:uid="{00000000-0005-0000-0000-00002B1B0000}"/>
    <cellStyle name="SAPBEXstdItemX 4 2 2 2" xfId="5570" xr:uid="{00000000-0005-0000-0000-00002C1B0000}"/>
    <cellStyle name="SAPBEXstdItemX 4 2 3" xfId="5571" xr:uid="{00000000-0005-0000-0000-00002D1B0000}"/>
    <cellStyle name="SAPBEXstdItemX 4 3" xfId="5572" xr:uid="{00000000-0005-0000-0000-00002E1B0000}"/>
    <cellStyle name="SAPBEXstdItemX 4 3 2" xfId="5573" xr:uid="{00000000-0005-0000-0000-00002F1B0000}"/>
    <cellStyle name="SAPBEXstdItemX 4 3 2 2" xfId="5574" xr:uid="{00000000-0005-0000-0000-0000301B0000}"/>
    <cellStyle name="SAPBEXstdItemX 4 3 3" xfId="5575" xr:uid="{00000000-0005-0000-0000-0000311B0000}"/>
    <cellStyle name="SAPBEXstdItemX 4 4" xfId="5576" xr:uid="{00000000-0005-0000-0000-0000321B0000}"/>
    <cellStyle name="SAPBEXstdItemX 4 4 2" xfId="5577" xr:uid="{00000000-0005-0000-0000-0000331B0000}"/>
    <cellStyle name="SAPBEXstdItemX 4 5" xfId="5578" xr:uid="{00000000-0005-0000-0000-0000341B0000}"/>
    <cellStyle name="SAPBEXstdItemX 5" xfId="5579" xr:uid="{00000000-0005-0000-0000-0000351B0000}"/>
    <cellStyle name="SAPBEXstdItemX 5 2" xfId="5580" xr:uid="{00000000-0005-0000-0000-0000361B0000}"/>
    <cellStyle name="SAPBEXstdItemX 5 2 2" xfId="5581" xr:uid="{00000000-0005-0000-0000-0000371B0000}"/>
    <cellStyle name="SAPBEXstdItemX 5 2 2 2" xfId="5582" xr:uid="{00000000-0005-0000-0000-0000381B0000}"/>
    <cellStyle name="SAPBEXstdItemX 5 2 3" xfId="5583" xr:uid="{00000000-0005-0000-0000-0000391B0000}"/>
    <cellStyle name="SAPBEXstdItemX 5 3" xfId="5584" xr:uid="{00000000-0005-0000-0000-00003A1B0000}"/>
    <cellStyle name="SAPBEXstdItemX 5 3 2" xfId="5585" xr:uid="{00000000-0005-0000-0000-00003B1B0000}"/>
    <cellStyle name="SAPBEXstdItemX 5 3 2 2" xfId="5586" xr:uid="{00000000-0005-0000-0000-00003C1B0000}"/>
    <cellStyle name="SAPBEXstdItemX 5 3 3" xfId="5587" xr:uid="{00000000-0005-0000-0000-00003D1B0000}"/>
    <cellStyle name="SAPBEXstdItemX 5 4" xfId="5588" xr:uid="{00000000-0005-0000-0000-00003E1B0000}"/>
    <cellStyle name="SAPBEXstdItemX 5 4 2" xfId="5589" xr:uid="{00000000-0005-0000-0000-00003F1B0000}"/>
    <cellStyle name="SAPBEXstdItemX 5 5" xfId="5590" xr:uid="{00000000-0005-0000-0000-0000401B0000}"/>
    <cellStyle name="SAPBEXstdItemX 6" xfId="5591" xr:uid="{00000000-0005-0000-0000-0000411B0000}"/>
    <cellStyle name="SAPBEXstdItemX 6 2" xfId="5592" xr:uid="{00000000-0005-0000-0000-0000421B0000}"/>
    <cellStyle name="SAPBEXstdItemX 6 2 2" xfId="5593" xr:uid="{00000000-0005-0000-0000-0000431B0000}"/>
    <cellStyle name="SAPBEXstdItemX 6 2 2 2" xfId="5594" xr:uid="{00000000-0005-0000-0000-0000441B0000}"/>
    <cellStyle name="SAPBEXstdItemX 6 2 3" xfId="5595" xr:uid="{00000000-0005-0000-0000-0000451B0000}"/>
    <cellStyle name="SAPBEXstdItemX 6 3" xfId="5596" xr:uid="{00000000-0005-0000-0000-0000461B0000}"/>
    <cellStyle name="SAPBEXstdItemX 6 3 2" xfId="5597" xr:uid="{00000000-0005-0000-0000-0000471B0000}"/>
    <cellStyle name="SAPBEXstdItemX 6 3 2 2" xfId="5598" xr:uid="{00000000-0005-0000-0000-0000481B0000}"/>
    <cellStyle name="SAPBEXstdItemX 6 3 3" xfId="5599" xr:uid="{00000000-0005-0000-0000-0000491B0000}"/>
    <cellStyle name="SAPBEXstdItemX 6 4" xfId="5600" xr:uid="{00000000-0005-0000-0000-00004A1B0000}"/>
    <cellStyle name="SAPBEXstdItemX 6 4 2" xfId="5601" xr:uid="{00000000-0005-0000-0000-00004B1B0000}"/>
    <cellStyle name="SAPBEXstdItemX 6 5" xfId="5602" xr:uid="{00000000-0005-0000-0000-00004C1B0000}"/>
    <cellStyle name="SAPBEXstdItemX 7" xfId="5603" xr:uid="{00000000-0005-0000-0000-00004D1B0000}"/>
    <cellStyle name="SAPBEXstdItemX 7 2" xfId="5604" xr:uid="{00000000-0005-0000-0000-00004E1B0000}"/>
    <cellStyle name="SAPBEXstdItemX 7 2 2" xfId="5605" xr:uid="{00000000-0005-0000-0000-00004F1B0000}"/>
    <cellStyle name="SAPBEXstdItemX 7 2 2 2" xfId="5606" xr:uid="{00000000-0005-0000-0000-0000501B0000}"/>
    <cellStyle name="SAPBEXstdItemX 7 2 3" xfId="5607" xr:uid="{00000000-0005-0000-0000-0000511B0000}"/>
    <cellStyle name="SAPBEXstdItemX 7 3" xfId="5608" xr:uid="{00000000-0005-0000-0000-0000521B0000}"/>
    <cellStyle name="SAPBEXstdItemX 7 3 2" xfId="5609" xr:uid="{00000000-0005-0000-0000-0000531B0000}"/>
    <cellStyle name="SAPBEXstdItemX 7 3 2 2" xfId="5610" xr:uid="{00000000-0005-0000-0000-0000541B0000}"/>
    <cellStyle name="SAPBEXstdItemX 7 3 3" xfId="5611" xr:uid="{00000000-0005-0000-0000-0000551B0000}"/>
    <cellStyle name="SAPBEXstdItemX 7 4" xfId="5612" xr:uid="{00000000-0005-0000-0000-0000561B0000}"/>
    <cellStyle name="SAPBEXstdItemX 7 4 2" xfId="5613" xr:uid="{00000000-0005-0000-0000-0000571B0000}"/>
    <cellStyle name="SAPBEXstdItemX 7 5" xfId="5614" xr:uid="{00000000-0005-0000-0000-0000581B0000}"/>
    <cellStyle name="SAPBEXstdItemX 8" xfId="5615" xr:uid="{00000000-0005-0000-0000-0000591B0000}"/>
    <cellStyle name="SAPBEXstdItemX 8 2" xfId="5616" xr:uid="{00000000-0005-0000-0000-00005A1B0000}"/>
    <cellStyle name="SAPBEXstdItemX 8 2 2" xfId="5617" xr:uid="{00000000-0005-0000-0000-00005B1B0000}"/>
    <cellStyle name="SAPBEXstdItemX 8 2 2 2" xfId="5618" xr:uid="{00000000-0005-0000-0000-00005C1B0000}"/>
    <cellStyle name="SAPBEXstdItemX 8 2 3" xfId="5619" xr:uid="{00000000-0005-0000-0000-00005D1B0000}"/>
    <cellStyle name="SAPBEXstdItemX 8 3" xfId="5620" xr:uid="{00000000-0005-0000-0000-00005E1B0000}"/>
    <cellStyle name="SAPBEXstdItemX 8 3 2" xfId="5621" xr:uid="{00000000-0005-0000-0000-00005F1B0000}"/>
    <cellStyle name="SAPBEXstdItemX 8 3 2 2" xfId="5622" xr:uid="{00000000-0005-0000-0000-0000601B0000}"/>
    <cellStyle name="SAPBEXstdItemX 8 3 3" xfId="5623" xr:uid="{00000000-0005-0000-0000-0000611B0000}"/>
    <cellStyle name="SAPBEXstdItemX 8 4" xfId="5624" xr:uid="{00000000-0005-0000-0000-0000621B0000}"/>
    <cellStyle name="SAPBEXstdItemX 8 4 2" xfId="5625" xr:uid="{00000000-0005-0000-0000-0000631B0000}"/>
    <cellStyle name="SAPBEXstdItemX 8 5" xfId="5626" xr:uid="{00000000-0005-0000-0000-0000641B0000}"/>
    <cellStyle name="SAPBEXstdItemX 9" xfId="5627" xr:uid="{00000000-0005-0000-0000-0000651B0000}"/>
    <cellStyle name="SAPBEXstdItemX 9 2" xfId="5628" xr:uid="{00000000-0005-0000-0000-0000661B0000}"/>
    <cellStyle name="SAPBEXstdItemX 9 2 2" xfId="5629" xr:uid="{00000000-0005-0000-0000-0000671B0000}"/>
    <cellStyle name="SAPBEXstdItemX 9 2 2 2" xfId="5630" xr:uid="{00000000-0005-0000-0000-0000681B0000}"/>
    <cellStyle name="SAPBEXstdItemX 9 2 3" xfId="5631" xr:uid="{00000000-0005-0000-0000-0000691B0000}"/>
    <cellStyle name="SAPBEXstdItemX 9 3" xfId="5632" xr:uid="{00000000-0005-0000-0000-00006A1B0000}"/>
    <cellStyle name="SAPBEXstdItemX 9 3 2" xfId="5633" xr:uid="{00000000-0005-0000-0000-00006B1B0000}"/>
    <cellStyle name="SAPBEXstdItemX 9 3 2 2" xfId="5634" xr:uid="{00000000-0005-0000-0000-00006C1B0000}"/>
    <cellStyle name="SAPBEXstdItemX 9 3 3" xfId="5635" xr:uid="{00000000-0005-0000-0000-00006D1B0000}"/>
    <cellStyle name="SAPBEXstdItemX 9 4" xfId="5636" xr:uid="{00000000-0005-0000-0000-00006E1B0000}"/>
    <cellStyle name="SAPBEXstdItemX 9 4 2" xfId="5637" xr:uid="{00000000-0005-0000-0000-00006F1B0000}"/>
    <cellStyle name="SAPBEXstdItemX 9 5" xfId="5638" xr:uid="{00000000-0005-0000-0000-0000701B0000}"/>
    <cellStyle name="SAPBEXtitle" xfId="5639" xr:uid="{00000000-0005-0000-0000-0000711B0000}"/>
    <cellStyle name="SAPBEXtitle 2" xfId="5640" xr:uid="{00000000-0005-0000-0000-0000721B0000}"/>
    <cellStyle name="SAPBEXtitle 2 2" xfId="5641" xr:uid="{00000000-0005-0000-0000-0000731B0000}"/>
    <cellStyle name="SAPBEXtitle 3" xfId="5642" xr:uid="{00000000-0005-0000-0000-0000741B0000}"/>
    <cellStyle name="SAPBEXtitle 3 2" xfId="5643" xr:uid="{00000000-0005-0000-0000-0000751B0000}"/>
    <cellStyle name="SAPBEXtitle 4" xfId="5644" xr:uid="{00000000-0005-0000-0000-0000761B0000}"/>
    <cellStyle name="SAPBEXundefined" xfId="5645" xr:uid="{00000000-0005-0000-0000-0000771B0000}"/>
    <cellStyle name="Title" xfId="24" builtinId="15" customBuiltin="1"/>
    <cellStyle name="Title 2" xfId="5646" xr:uid="{00000000-0005-0000-0000-0000791B0000}"/>
    <cellStyle name="Title 2 2" xfId="5647" xr:uid="{00000000-0005-0000-0000-00007A1B0000}"/>
    <cellStyle name="Title 2 3" xfId="5648" xr:uid="{00000000-0005-0000-0000-00007B1B0000}"/>
    <cellStyle name="Title 3" xfId="5649" xr:uid="{00000000-0005-0000-0000-00007C1B0000}"/>
    <cellStyle name="Title 3 2" xfId="5650" xr:uid="{00000000-0005-0000-0000-00007D1B0000}"/>
    <cellStyle name="Title 3 3" xfId="5651" xr:uid="{00000000-0005-0000-0000-00007E1B0000}"/>
    <cellStyle name="Total 2" xfId="422" xr:uid="{00000000-0005-0000-0000-00007F1B0000}"/>
    <cellStyle name="Total 2 2" xfId="1169" xr:uid="{00000000-0005-0000-0000-0000801B0000}"/>
    <cellStyle name="Total 2 2 2" xfId="5653" xr:uid="{00000000-0005-0000-0000-0000811B0000}"/>
    <cellStyle name="Total 2 2 3" xfId="5652" xr:uid="{00000000-0005-0000-0000-0000821B0000}"/>
    <cellStyle name="Total 2 3" xfId="5654" xr:uid="{00000000-0005-0000-0000-0000831B0000}"/>
    <cellStyle name="Total 2 3 2" xfId="5655" xr:uid="{00000000-0005-0000-0000-0000841B0000}"/>
    <cellStyle name="Total 2 3 3" xfId="5656" xr:uid="{00000000-0005-0000-0000-0000851B0000}"/>
    <cellStyle name="Total 2 4" xfId="5657" xr:uid="{00000000-0005-0000-0000-0000861B0000}"/>
    <cellStyle name="Total 3" xfId="579" xr:uid="{00000000-0005-0000-0000-0000871B0000}"/>
    <cellStyle name="Total 3 2" xfId="1170" xr:uid="{00000000-0005-0000-0000-0000881B0000}"/>
    <cellStyle name="Total 3 2 2" xfId="5660" xr:uid="{00000000-0005-0000-0000-0000891B0000}"/>
    <cellStyle name="Total 3 2 3" xfId="5659" xr:uid="{00000000-0005-0000-0000-00008A1B0000}"/>
    <cellStyle name="Total 3 3" xfId="5661" xr:uid="{00000000-0005-0000-0000-00008B1B0000}"/>
    <cellStyle name="Total 3 3 2" xfId="5662" xr:uid="{00000000-0005-0000-0000-00008C1B0000}"/>
    <cellStyle name="Total 3 3 3" xfId="5663" xr:uid="{00000000-0005-0000-0000-00008D1B0000}"/>
    <cellStyle name="Total 3 4" xfId="5664" xr:uid="{00000000-0005-0000-0000-00008E1B0000}"/>
    <cellStyle name="Total 3 5" xfId="5658" xr:uid="{00000000-0005-0000-0000-00008F1B0000}"/>
    <cellStyle name="Total 4" xfId="255" xr:uid="{00000000-0005-0000-0000-0000901B0000}"/>
    <cellStyle name="Total 4 2" xfId="1171" xr:uid="{00000000-0005-0000-0000-0000911B0000}"/>
    <cellStyle name="Total 4 3" xfId="5666" xr:uid="{00000000-0005-0000-0000-0000921B0000}"/>
    <cellStyle name="Total 4 4" xfId="5665" xr:uid="{00000000-0005-0000-0000-0000931B0000}"/>
    <cellStyle name="Total 5" xfId="771" xr:uid="{00000000-0005-0000-0000-0000941B0000}"/>
    <cellStyle name="Total 5 2" xfId="1172" xr:uid="{00000000-0005-0000-0000-0000951B0000}"/>
    <cellStyle name="Total 5 2 2" xfId="5667" xr:uid="{00000000-0005-0000-0000-0000961B0000}"/>
    <cellStyle name="Total 5 3" xfId="5668" xr:uid="{00000000-0005-0000-0000-0000971B0000}"/>
    <cellStyle name="Total 6" xfId="40" xr:uid="{00000000-0005-0000-0000-0000981B0000}"/>
    <cellStyle name="Warning Text 2" xfId="420" xr:uid="{00000000-0005-0000-0000-0000991B0000}"/>
    <cellStyle name="Warning Text 2 2" xfId="1173" xr:uid="{00000000-0005-0000-0000-00009A1B0000}"/>
    <cellStyle name="Warning Text 2 2 2" xfId="5670" xr:uid="{00000000-0005-0000-0000-00009B1B0000}"/>
    <cellStyle name="Warning Text 2 2 3" xfId="5669" xr:uid="{00000000-0005-0000-0000-00009C1B0000}"/>
    <cellStyle name="Warning Text 2 3" xfId="5671" xr:uid="{00000000-0005-0000-0000-00009D1B0000}"/>
    <cellStyle name="Warning Text 2 3 2" xfId="5672" xr:uid="{00000000-0005-0000-0000-00009E1B0000}"/>
    <cellStyle name="Warning Text 2 3 3" xfId="5673" xr:uid="{00000000-0005-0000-0000-00009F1B0000}"/>
    <cellStyle name="Warning Text 2 4" xfId="5674" xr:uid="{00000000-0005-0000-0000-0000A01B0000}"/>
    <cellStyle name="Warning Text 3" xfId="576" xr:uid="{00000000-0005-0000-0000-0000A11B0000}"/>
    <cellStyle name="Warning Text 3 2" xfId="1174" xr:uid="{00000000-0005-0000-0000-0000A21B0000}"/>
    <cellStyle name="Warning Text 3 2 2" xfId="5677" xr:uid="{00000000-0005-0000-0000-0000A31B0000}"/>
    <cellStyle name="Warning Text 3 2 3" xfId="5676" xr:uid="{00000000-0005-0000-0000-0000A41B0000}"/>
    <cellStyle name="Warning Text 3 3" xfId="5678" xr:uid="{00000000-0005-0000-0000-0000A51B0000}"/>
    <cellStyle name="Warning Text 3 3 2" xfId="5679" xr:uid="{00000000-0005-0000-0000-0000A61B0000}"/>
    <cellStyle name="Warning Text 3 3 3" xfId="5680" xr:uid="{00000000-0005-0000-0000-0000A71B0000}"/>
    <cellStyle name="Warning Text 3 4" xfId="5681" xr:uid="{00000000-0005-0000-0000-0000A81B0000}"/>
    <cellStyle name="Warning Text 3 5" xfId="5675" xr:uid="{00000000-0005-0000-0000-0000A91B0000}"/>
    <cellStyle name="Warning Text 4" xfId="253" xr:uid="{00000000-0005-0000-0000-0000AA1B0000}"/>
    <cellStyle name="Warning Text 4 2" xfId="1175" xr:uid="{00000000-0005-0000-0000-0000AB1B0000}"/>
    <cellStyle name="Warning Text 4 3" xfId="5683" xr:uid="{00000000-0005-0000-0000-0000AC1B0000}"/>
    <cellStyle name="Warning Text 4 4" xfId="5682" xr:uid="{00000000-0005-0000-0000-0000AD1B0000}"/>
    <cellStyle name="Warning Text 5" xfId="768" xr:uid="{00000000-0005-0000-0000-0000AE1B0000}"/>
    <cellStyle name="Warning Text 5 2" xfId="1176" xr:uid="{00000000-0005-0000-0000-0000AF1B0000}"/>
    <cellStyle name="Warning Text 5 2 2" xfId="5684" xr:uid="{00000000-0005-0000-0000-0000B01B0000}"/>
    <cellStyle name="Warning Text 5 3" xfId="5685" xr:uid="{00000000-0005-0000-0000-0000B11B0000}"/>
    <cellStyle name="Warning Text 6" xfId="38" xr:uid="{00000000-0005-0000-0000-0000B21B0000}"/>
  </cellStyles>
  <dxfs count="0"/>
  <tableStyles count="1" defaultTableStyle="TableStyleMedium9"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mock, Mary AD (DOH)" id="{2AB694FB-2312-4158-BE11-96D7F216C5D7}" userId="S::Mary.Simock@doh.wa.gov::df18bd9f-8771-44b1-9760-bff55b61a720" providerId="AD"/>
  <person displayName="Clardy, Laraine  (DOH)" id="{A1E7D8C4-4EFE-441F-AC44-D8DD369380B6}" userId="S::Laraine.Clardy@doh.wa.gov::71da99fe-955b-4b74-a024-1560cbbea709" providerId="AD"/>
</personList>
</file>

<file path=xl/theme/theme1.xml><?xml version="1.0" encoding="utf-8"?>
<a:theme xmlns:a="http://schemas.openxmlformats.org/drawingml/2006/main" name="Office Theme">
  <a:themeElements>
    <a:clrScheme name="DOH Template">
      <a:dk1>
        <a:sysClr val="windowText" lastClr="000000"/>
      </a:dk1>
      <a:lt1>
        <a:sysClr val="window" lastClr="FFFFFF"/>
      </a:lt1>
      <a:dk2>
        <a:srgbClr val="44546A"/>
      </a:dk2>
      <a:lt2>
        <a:srgbClr val="E7E6E6"/>
      </a:lt2>
      <a:accent1>
        <a:srgbClr val="085965"/>
      </a:accent1>
      <a:accent2>
        <a:srgbClr val="329D96"/>
      </a:accent2>
      <a:accent3>
        <a:srgbClr val="3C7DA6"/>
      </a:accent3>
      <a:accent4>
        <a:srgbClr val="B35A27"/>
      </a:accent4>
      <a:accent5>
        <a:srgbClr val="EBB220"/>
      </a:accent5>
      <a:accent6>
        <a:srgbClr val="F4D271"/>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3-09T18:12:23.47" personId="{2AB694FB-2312-4158-BE11-96D7F216C5D7}" id="{0D39B45F-599D-40B7-A832-BD7BE06D670D}">
    <text>Comment mark</text>
  </threadedComment>
</ThreadedComments>
</file>

<file path=xl/threadedComments/threadedComment2.xml><?xml version="1.0" encoding="utf-8"?>
<ThreadedComments xmlns="http://schemas.microsoft.com/office/spreadsheetml/2018/threadedcomments" xmlns:x="http://schemas.openxmlformats.org/spreadsheetml/2006/main">
  <threadedComment ref="C10" dT="2021-03-09T23:36:50.31" personId="{A1E7D8C4-4EFE-441F-AC44-D8DD369380B6}" id="{6227A5A7-37FB-4680-AF4D-F3A77AFB9C21}">
    <text>Insert percentage</text>
  </threadedComment>
  <threadedComment ref="C63" dT="2022-03-09T18:19:41.68" personId="{2AB694FB-2312-4158-BE11-96D7F216C5D7}" id="{F02E09DD-4FD2-4377-BC49-FC15B50A5901}">
    <text>Insert percentage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C14"/>
  <sheetViews>
    <sheetView workbookViewId="0">
      <selection activeCell="D2" sqref="D2"/>
    </sheetView>
  </sheetViews>
  <sheetFormatPr defaultColWidth="9.08984375" defaultRowHeight="15.5" x14ac:dyDescent="0.35"/>
  <cols>
    <col min="1" max="1" width="31.36328125" style="44" customWidth="1"/>
    <col min="2" max="2" width="119.6328125" style="47" customWidth="1"/>
    <col min="3" max="16384" width="9.08984375" style="44"/>
  </cols>
  <sheetData>
    <row r="1" spans="1:3" ht="79" customHeight="1" x14ac:dyDescent="0.35">
      <c r="A1" s="137" t="s">
        <v>167</v>
      </c>
      <c r="B1" s="137"/>
    </row>
    <row r="3" spans="1:3" x14ac:dyDescent="0.35">
      <c r="A3" s="52" t="s">
        <v>146</v>
      </c>
      <c r="B3" s="54" t="s">
        <v>130</v>
      </c>
    </row>
    <row r="4" spans="1:3" x14ac:dyDescent="0.35">
      <c r="A4" s="55" t="s">
        <v>120</v>
      </c>
      <c r="B4" s="56" t="s">
        <v>149</v>
      </c>
    </row>
    <row r="5" spans="1:3" ht="31" x14ac:dyDescent="0.35">
      <c r="A5" s="55" t="s">
        <v>121</v>
      </c>
      <c r="B5" s="56" t="s">
        <v>147</v>
      </c>
    </row>
    <row r="6" spans="1:3" ht="31" x14ac:dyDescent="0.35">
      <c r="A6" s="55" t="s">
        <v>122</v>
      </c>
      <c r="B6" s="56" t="s">
        <v>160</v>
      </c>
    </row>
    <row r="7" spans="1:3" ht="31" x14ac:dyDescent="0.35">
      <c r="A7" s="55" t="s">
        <v>123</v>
      </c>
      <c r="B7" s="56" t="s">
        <v>132</v>
      </c>
    </row>
    <row r="8" spans="1:3" x14ac:dyDescent="0.35">
      <c r="A8" s="55" t="s">
        <v>124</v>
      </c>
      <c r="B8" s="57" t="s">
        <v>148</v>
      </c>
    </row>
    <row r="9" spans="1:3" x14ac:dyDescent="0.35">
      <c r="A9" s="55" t="s">
        <v>125</v>
      </c>
      <c r="B9" s="56" t="s">
        <v>151</v>
      </c>
    </row>
    <row r="10" spans="1:3" x14ac:dyDescent="0.35">
      <c r="A10" s="55" t="s">
        <v>126</v>
      </c>
      <c r="B10" s="56" t="s">
        <v>155</v>
      </c>
    </row>
    <row r="11" spans="1:3" ht="46.5" x14ac:dyDescent="0.35">
      <c r="A11" s="55" t="s">
        <v>127</v>
      </c>
      <c r="B11" s="56" t="s">
        <v>150</v>
      </c>
    </row>
    <row r="12" spans="1:3" x14ac:dyDescent="0.35">
      <c r="A12" s="55" t="s">
        <v>128</v>
      </c>
      <c r="B12" s="56" t="s">
        <v>133</v>
      </c>
    </row>
    <row r="13" spans="1:3" ht="31" x14ac:dyDescent="0.35">
      <c r="A13" s="55" t="s">
        <v>129</v>
      </c>
      <c r="B13" s="56" t="s">
        <v>156</v>
      </c>
    </row>
    <row r="14" spans="1:3" x14ac:dyDescent="0.35">
      <c r="A14" s="55" t="s">
        <v>96</v>
      </c>
      <c r="B14" s="56" t="s">
        <v>134</v>
      </c>
    </row>
  </sheetData>
  <mergeCells count="1">
    <mergeCell ref="A1:B1"/>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Q75"/>
  <sheetViews>
    <sheetView tabSelected="1" workbookViewId="0">
      <selection activeCell="J24" sqref="J24"/>
    </sheetView>
  </sheetViews>
  <sheetFormatPr defaultColWidth="8.6328125" defaultRowHeight="15.5" x14ac:dyDescent="0.35"/>
  <cols>
    <col min="1" max="1" width="22.54296875" style="44" customWidth="1"/>
    <col min="2" max="2" width="35.36328125" style="44" bestFit="1" customWidth="1"/>
    <col min="3" max="5" width="13.90625" style="44" customWidth="1"/>
    <col min="6" max="6" width="16.54296875" style="44" customWidth="1"/>
    <col min="7" max="7" width="8.6328125" style="44"/>
    <col min="8" max="8" width="11.36328125" style="44" bestFit="1" customWidth="1"/>
    <col min="9" max="9" width="8.6328125" style="44" bestFit="1" customWidth="1"/>
    <col min="10" max="10" width="11.36328125" style="44" bestFit="1" customWidth="1"/>
    <col min="11" max="11" width="27.90625" style="44" customWidth="1"/>
    <col min="12" max="12" width="48" style="44" customWidth="1"/>
    <col min="13" max="13" width="8.6328125" style="44"/>
    <col min="14" max="14" width="10.08984375" style="44" bestFit="1" customWidth="1"/>
    <col min="15" max="16384" width="8.6328125" style="44"/>
  </cols>
  <sheetData>
    <row r="1" spans="1:17" ht="31" x14ac:dyDescent="0.35">
      <c r="A1" s="58" t="s">
        <v>152</v>
      </c>
      <c r="B1" s="59" t="s">
        <v>168</v>
      </c>
      <c r="C1" s="60" t="s">
        <v>91</v>
      </c>
      <c r="D1" s="60" t="s">
        <v>169</v>
      </c>
      <c r="E1" s="60" t="s">
        <v>170</v>
      </c>
      <c r="F1" s="61" t="s">
        <v>161</v>
      </c>
      <c r="G1" s="59" t="s">
        <v>10</v>
      </c>
      <c r="I1"/>
      <c r="J1"/>
      <c r="K1"/>
      <c r="L1"/>
      <c r="M1"/>
      <c r="N1"/>
      <c r="O1"/>
    </row>
    <row r="2" spans="1:17" x14ac:dyDescent="0.35">
      <c r="A2" s="44" t="s">
        <v>142</v>
      </c>
      <c r="B2" s="68" t="s">
        <v>171</v>
      </c>
      <c r="C2" s="69">
        <v>44000</v>
      </c>
      <c r="D2" s="69">
        <v>10000</v>
      </c>
      <c r="E2" s="69">
        <v>12000</v>
      </c>
      <c r="F2" s="70">
        <f>G2*C2</f>
        <v>22000</v>
      </c>
      <c r="G2" s="71">
        <v>0.5</v>
      </c>
      <c r="I2"/>
      <c r="J2"/>
      <c r="K2"/>
      <c r="L2"/>
      <c r="M2"/>
      <c r="N2"/>
      <c r="O2"/>
    </row>
    <row r="3" spans="1:17" x14ac:dyDescent="0.35">
      <c r="B3" s="77"/>
      <c r="C3" s="78"/>
      <c r="D3" s="91"/>
      <c r="E3" s="91"/>
      <c r="F3" s="72"/>
      <c r="G3" s="79"/>
      <c r="I3" s="53"/>
      <c r="J3"/>
      <c r="K3"/>
      <c r="L3"/>
      <c r="M3"/>
      <c r="N3"/>
      <c r="O3"/>
    </row>
    <row r="4" spans="1:17" x14ac:dyDescent="0.35">
      <c r="B4" s="77"/>
      <c r="C4" s="78"/>
      <c r="D4" s="91"/>
      <c r="E4" s="91"/>
      <c r="F4" s="72">
        <f>G4*C4</f>
        <v>0</v>
      </c>
      <c r="G4" s="79"/>
      <c r="I4"/>
      <c r="J4"/>
      <c r="K4"/>
      <c r="L4"/>
      <c r="M4"/>
      <c r="N4"/>
      <c r="O4"/>
      <c r="P4" s="50"/>
      <c r="Q4" s="50"/>
    </row>
    <row r="5" spans="1:17" x14ac:dyDescent="0.35">
      <c r="B5" s="62" t="s">
        <v>93</v>
      </c>
      <c r="C5" s="63" t="s">
        <v>144</v>
      </c>
      <c r="D5" s="92"/>
      <c r="E5" s="112"/>
      <c r="F5" s="64"/>
      <c r="G5" s="65" t="s">
        <v>145</v>
      </c>
      <c r="I5"/>
      <c r="J5"/>
      <c r="K5"/>
      <c r="L5"/>
      <c r="M5"/>
      <c r="N5"/>
      <c r="O5"/>
      <c r="P5" s="50"/>
      <c r="Q5" s="50"/>
    </row>
    <row r="6" spans="1:17" x14ac:dyDescent="0.35">
      <c r="A6" s="44" t="s">
        <v>143</v>
      </c>
      <c r="B6" s="77"/>
      <c r="C6" s="78"/>
      <c r="D6" s="91"/>
      <c r="E6" s="91"/>
      <c r="F6" s="72"/>
      <c r="G6" s="79"/>
      <c r="I6"/>
      <c r="J6"/>
      <c r="K6"/>
      <c r="L6"/>
      <c r="M6"/>
      <c r="N6"/>
      <c r="O6"/>
      <c r="P6" s="50"/>
      <c r="Q6" s="50"/>
    </row>
    <row r="7" spans="1:17" x14ac:dyDescent="0.35">
      <c r="B7" s="77"/>
      <c r="C7" s="78"/>
      <c r="D7" s="91"/>
      <c r="E7" s="91"/>
      <c r="F7" s="72">
        <f>ROUND((C7*G7),0)</f>
        <v>0</v>
      </c>
      <c r="G7" s="79"/>
      <c r="I7"/>
      <c r="J7"/>
      <c r="K7"/>
      <c r="L7"/>
      <c r="M7"/>
      <c r="N7"/>
      <c r="O7"/>
      <c r="P7" s="50"/>
      <c r="Q7" s="50"/>
    </row>
    <row r="8" spans="1:17" ht="16" thickBot="1" x14ac:dyDescent="0.4">
      <c r="B8" s="80"/>
      <c r="C8" s="81"/>
      <c r="D8" s="93"/>
      <c r="E8" s="93"/>
      <c r="F8" s="73"/>
      <c r="G8" s="79"/>
      <c r="J8" s="50"/>
      <c r="K8" s="50"/>
      <c r="L8" s="50"/>
      <c r="M8" s="50"/>
      <c r="N8" s="50"/>
      <c r="O8" s="50"/>
      <c r="P8" s="50"/>
      <c r="Q8" s="50"/>
    </row>
    <row r="9" spans="1:17" ht="16" thickBot="1" x14ac:dyDescent="0.4">
      <c r="A9" s="74" t="s">
        <v>120</v>
      </c>
      <c r="B9" s="146" t="s">
        <v>112</v>
      </c>
      <c r="C9" s="155"/>
      <c r="D9" s="108"/>
      <c r="E9" s="113"/>
      <c r="F9" s="96">
        <f>ROUND((SUM(F3:F8)),0)</f>
        <v>0</v>
      </c>
      <c r="H9" s="45"/>
      <c r="J9" s="50"/>
      <c r="K9" s="50"/>
      <c r="L9" s="50"/>
      <c r="M9" s="50"/>
      <c r="N9" s="50"/>
      <c r="O9" s="50"/>
      <c r="P9" s="50"/>
      <c r="Q9" s="50"/>
    </row>
    <row r="10" spans="1:17" ht="16" thickBot="1" x14ac:dyDescent="0.4">
      <c r="A10" s="74" t="s">
        <v>121</v>
      </c>
      <c r="B10" s="66" t="s">
        <v>114</v>
      </c>
      <c r="C10" s="94"/>
      <c r="D10" s="109"/>
      <c r="E10" s="114"/>
      <c r="F10" s="96"/>
      <c r="J10" s="50"/>
      <c r="K10" s="50"/>
      <c r="L10" s="50"/>
      <c r="M10" s="50"/>
      <c r="N10" s="50"/>
      <c r="O10" s="50"/>
      <c r="P10" s="50"/>
      <c r="Q10" s="50"/>
    </row>
    <row r="11" spans="1:17" ht="16" thickBot="1" x14ac:dyDescent="0.4">
      <c r="A11" s="74" t="s">
        <v>122</v>
      </c>
      <c r="B11" s="146" t="s">
        <v>115</v>
      </c>
      <c r="C11" s="155"/>
      <c r="D11" s="108"/>
      <c r="E11" s="113"/>
      <c r="F11" s="96"/>
      <c r="J11" s="50"/>
      <c r="K11" s="50"/>
      <c r="L11" s="50"/>
      <c r="M11" s="50"/>
      <c r="N11" s="50"/>
      <c r="O11" s="50"/>
      <c r="P11" s="50"/>
      <c r="Q11" s="50"/>
    </row>
    <row r="12" spans="1:17" x14ac:dyDescent="0.35">
      <c r="B12" s="156" t="s">
        <v>165</v>
      </c>
      <c r="C12" s="157"/>
      <c r="D12" s="105"/>
      <c r="E12" s="105"/>
      <c r="F12" s="82"/>
    </row>
    <row r="13" spans="1:17" ht="16" thickBot="1" x14ac:dyDescent="0.4">
      <c r="B13" s="158" t="s">
        <v>166</v>
      </c>
      <c r="C13" s="159"/>
      <c r="D13" s="106"/>
      <c r="E13" s="106"/>
      <c r="F13" s="83"/>
    </row>
    <row r="14" spans="1:17" ht="16" thickBot="1" x14ac:dyDescent="0.4">
      <c r="A14" s="74" t="s">
        <v>123</v>
      </c>
      <c r="B14" s="67" t="s">
        <v>164</v>
      </c>
      <c r="C14" s="95"/>
      <c r="D14" s="110"/>
      <c r="E14" s="115"/>
      <c r="F14" s="104"/>
    </row>
    <row r="15" spans="1:17" x14ac:dyDescent="0.35">
      <c r="B15" s="140" t="s">
        <v>163</v>
      </c>
      <c r="C15" s="141"/>
      <c r="D15" s="107"/>
      <c r="E15" s="107"/>
      <c r="F15" s="97" t="s">
        <v>113</v>
      </c>
    </row>
    <row r="16" spans="1:17" x14ac:dyDescent="0.35">
      <c r="B16" s="138"/>
      <c r="C16" s="139"/>
      <c r="D16" s="100"/>
      <c r="E16" s="100"/>
      <c r="F16" s="98"/>
    </row>
    <row r="17" spans="1:6" x14ac:dyDescent="0.35">
      <c r="B17" s="138"/>
      <c r="C17" s="139"/>
      <c r="D17" s="100"/>
      <c r="E17" s="100"/>
      <c r="F17" s="98"/>
    </row>
    <row r="18" spans="1:6" x14ac:dyDescent="0.35">
      <c r="B18" s="138"/>
      <c r="C18" s="139"/>
      <c r="D18" s="100"/>
      <c r="E18" s="100"/>
      <c r="F18" s="98"/>
    </row>
    <row r="19" spans="1:6" x14ac:dyDescent="0.35">
      <c r="B19" s="138"/>
      <c r="C19" s="139"/>
      <c r="D19" s="100"/>
      <c r="E19" s="100"/>
      <c r="F19" s="98"/>
    </row>
    <row r="20" spans="1:6" x14ac:dyDescent="0.35">
      <c r="B20" s="138"/>
      <c r="C20" s="139"/>
      <c r="D20" s="100"/>
      <c r="E20" s="100"/>
      <c r="F20" s="98"/>
    </row>
    <row r="21" spans="1:6" ht="16" thickBot="1" x14ac:dyDescent="0.4">
      <c r="B21" s="138"/>
      <c r="C21" s="139"/>
      <c r="D21" s="111"/>
      <c r="E21" s="111"/>
      <c r="F21" s="99"/>
    </row>
    <row r="22" spans="1:6" ht="16" thickBot="1" x14ac:dyDescent="0.4">
      <c r="A22" s="74" t="s">
        <v>124</v>
      </c>
      <c r="B22" s="146" t="s">
        <v>116</v>
      </c>
      <c r="C22" s="155"/>
      <c r="D22" s="108"/>
      <c r="E22" s="116"/>
      <c r="F22" s="96"/>
    </row>
    <row r="23" spans="1:6" x14ac:dyDescent="0.35">
      <c r="B23" s="140" t="s">
        <v>163</v>
      </c>
      <c r="C23" s="141"/>
      <c r="D23" s="107"/>
      <c r="E23" s="107"/>
      <c r="F23" s="97" t="s">
        <v>113</v>
      </c>
    </row>
    <row r="24" spans="1:6" x14ac:dyDescent="0.35">
      <c r="B24" s="138"/>
      <c r="C24" s="139"/>
      <c r="D24" s="100"/>
      <c r="E24" s="100"/>
      <c r="F24" s="98"/>
    </row>
    <row r="25" spans="1:6" x14ac:dyDescent="0.35">
      <c r="B25" s="138"/>
      <c r="C25" s="139"/>
      <c r="D25" s="100"/>
      <c r="E25" s="100"/>
      <c r="F25" s="98"/>
    </row>
    <row r="26" spans="1:6" x14ac:dyDescent="0.35">
      <c r="B26" s="138"/>
      <c r="C26" s="139"/>
      <c r="D26" s="100"/>
      <c r="E26" s="100"/>
      <c r="F26" s="98"/>
    </row>
    <row r="27" spans="1:6" x14ac:dyDescent="0.35">
      <c r="B27" s="138"/>
      <c r="C27" s="139"/>
      <c r="D27" s="100"/>
      <c r="E27" s="100"/>
      <c r="F27" s="98"/>
    </row>
    <row r="28" spans="1:6" x14ac:dyDescent="0.35">
      <c r="B28" s="138"/>
      <c r="C28" s="139"/>
      <c r="D28" s="100"/>
      <c r="E28" s="100"/>
      <c r="F28" s="98"/>
    </row>
    <row r="29" spans="1:6" ht="16" thickBot="1" x14ac:dyDescent="0.4">
      <c r="B29" s="138"/>
      <c r="C29" s="139"/>
      <c r="D29" s="111"/>
      <c r="E29" s="111"/>
      <c r="F29" s="98"/>
    </row>
    <row r="30" spans="1:6" ht="16" thickBot="1" x14ac:dyDescent="0.4">
      <c r="A30" s="74" t="s">
        <v>125</v>
      </c>
      <c r="B30" s="142" t="s">
        <v>117</v>
      </c>
      <c r="C30" s="143"/>
      <c r="D30" s="108"/>
      <c r="E30" s="113"/>
      <c r="F30" s="96"/>
    </row>
    <row r="31" spans="1:6" x14ac:dyDescent="0.35">
      <c r="B31" s="140" t="s">
        <v>162</v>
      </c>
      <c r="C31" s="141"/>
      <c r="D31" s="107"/>
      <c r="E31" s="107"/>
      <c r="F31" s="97" t="s">
        <v>113</v>
      </c>
    </row>
    <row r="32" spans="1:6" x14ac:dyDescent="0.35">
      <c r="B32" s="138"/>
      <c r="C32" s="139"/>
      <c r="D32" s="100"/>
      <c r="E32" s="100"/>
      <c r="F32" s="98"/>
    </row>
    <row r="33" spans="1:17" x14ac:dyDescent="0.35">
      <c r="B33" s="138"/>
      <c r="C33" s="139"/>
      <c r="D33" s="100"/>
      <c r="E33" s="100"/>
      <c r="F33" s="98"/>
    </row>
    <row r="34" spans="1:17" x14ac:dyDescent="0.35">
      <c r="B34" s="138"/>
      <c r="C34" s="139"/>
      <c r="D34" s="100"/>
      <c r="E34" s="100"/>
      <c r="F34" s="98"/>
    </row>
    <row r="35" spans="1:17" x14ac:dyDescent="0.35">
      <c r="B35" s="138"/>
      <c r="C35" s="139"/>
      <c r="D35" s="100"/>
      <c r="E35" s="100"/>
      <c r="F35" s="98"/>
    </row>
    <row r="36" spans="1:17" x14ac:dyDescent="0.35">
      <c r="B36" s="138"/>
      <c r="C36" s="139"/>
      <c r="D36" s="100"/>
      <c r="E36" s="100"/>
      <c r="F36" s="98"/>
    </row>
    <row r="37" spans="1:17" x14ac:dyDescent="0.35">
      <c r="B37" s="138"/>
      <c r="C37" s="139"/>
      <c r="D37" s="100"/>
      <c r="E37" s="100"/>
      <c r="F37" s="98"/>
    </row>
    <row r="38" spans="1:17" x14ac:dyDescent="0.35">
      <c r="B38" s="138"/>
      <c r="C38" s="139"/>
      <c r="D38" s="100"/>
      <c r="E38" s="100"/>
      <c r="F38" s="98"/>
    </row>
    <row r="39" spans="1:17" x14ac:dyDescent="0.35">
      <c r="B39" s="138"/>
      <c r="C39" s="139"/>
      <c r="D39" s="100"/>
      <c r="E39" s="100"/>
      <c r="F39" s="98"/>
    </row>
    <row r="40" spans="1:17" ht="16" thickBot="1" x14ac:dyDescent="0.4">
      <c r="B40" s="144"/>
      <c r="C40" s="145"/>
      <c r="D40" s="111"/>
      <c r="E40" s="111"/>
      <c r="F40" s="99"/>
    </row>
    <row r="41" spans="1:17" ht="16" thickBot="1" x14ac:dyDescent="0.4">
      <c r="A41" s="74" t="s">
        <v>127</v>
      </c>
      <c r="B41" s="102" t="s">
        <v>118</v>
      </c>
      <c r="C41" s="103"/>
      <c r="D41" s="108"/>
      <c r="E41" s="113"/>
      <c r="F41" s="96"/>
      <c r="L41"/>
      <c r="M41"/>
      <c r="N41"/>
      <c r="O41"/>
    </row>
    <row r="42" spans="1:17" x14ac:dyDescent="0.35">
      <c r="B42" s="149" t="s">
        <v>3</v>
      </c>
      <c r="C42" s="150"/>
      <c r="D42" s="119"/>
      <c r="E42" s="119"/>
      <c r="F42" s="118"/>
      <c r="I42" s="45"/>
      <c r="L42"/>
      <c r="M42"/>
      <c r="N42"/>
      <c r="O42"/>
    </row>
    <row r="43" spans="1:17" x14ac:dyDescent="0.35">
      <c r="B43" s="147" t="s">
        <v>4</v>
      </c>
      <c r="C43" s="148"/>
      <c r="D43" s="101"/>
      <c r="E43" s="101"/>
      <c r="F43" s="120"/>
      <c r="L43"/>
      <c r="M43"/>
      <c r="N43"/>
      <c r="O43"/>
    </row>
    <row r="44" spans="1:17" x14ac:dyDescent="0.35">
      <c r="B44" s="147" t="s">
        <v>5</v>
      </c>
      <c r="C44" s="148"/>
      <c r="D44" s="101"/>
      <c r="E44" s="101"/>
      <c r="F44" s="120"/>
      <c r="L44"/>
      <c r="M44"/>
      <c r="N44"/>
      <c r="O44"/>
    </row>
    <row r="45" spans="1:17" x14ac:dyDescent="0.35">
      <c r="B45" s="147" t="s">
        <v>6</v>
      </c>
      <c r="C45" s="148"/>
      <c r="D45" s="101"/>
      <c r="E45" s="101"/>
      <c r="F45" s="120"/>
      <c r="H45" s="48"/>
      <c r="I45" s="48"/>
      <c r="J45" s="48"/>
      <c r="L45"/>
      <c r="M45"/>
      <c r="N45"/>
      <c r="O45"/>
    </row>
    <row r="46" spans="1:17" x14ac:dyDescent="0.35">
      <c r="B46" s="147" t="s">
        <v>7</v>
      </c>
      <c r="C46" s="148"/>
      <c r="D46" s="101"/>
      <c r="E46" s="101"/>
      <c r="F46" s="120"/>
      <c r="H46" s="48"/>
      <c r="I46" s="48"/>
      <c r="J46" s="48"/>
      <c r="L46"/>
      <c r="M46"/>
      <c r="N46"/>
      <c r="O46"/>
    </row>
    <row r="47" spans="1:17" x14ac:dyDescent="0.35">
      <c r="B47" s="147" t="s">
        <v>12</v>
      </c>
      <c r="C47" s="148"/>
      <c r="D47" s="101"/>
      <c r="E47" s="101"/>
      <c r="F47" s="120"/>
      <c r="L47"/>
      <c r="M47"/>
      <c r="N47"/>
      <c r="O47"/>
      <c r="P47"/>
      <c r="Q47"/>
    </row>
    <row r="48" spans="1:17" x14ac:dyDescent="0.35">
      <c r="B48" s="147" t="s">
        <v>8</v>
      </c>
      <c r="C48" s="148"/>
      <c r="D48" s="101"/>
      <c r="E48" s="101"/>
      <c r="F48" s="120"/>
      <c r="H48" s="48"/>
      <c r="I48" s="48"/>
      <c r="J48" s="48"/>
      <c r="L48"/>
      <c r="M48"/>
      <c r="N48"/>
      <c r="O48"/>
      <c r="P48"/>
      <c r="Q48"/>
    </row>
    <row r="49" spans="1:17" x14ac:dyDescent="0.35">
      <c r="B49" s="147" t="s">
        <v>9</v>
      </c>
      <c r="C49" s="148"/>
      <c r="D49" s="101"/>
      <c r="E49" s="101"/>
      <c r="F49" s="120"/>
      <c r="H49" s="49"/>
      <c r="I49" s="49"/>
      <c r="J49" s="49"/>
      <c r="L49"/>
      <c r="M49"/>
      <c r="N49"/>
      <c r="O49"/>
      <c r="P49"/>
      <c r="Q49"/>
    </row>
    <row r="50" spans="1:17" x14ac:dyDescent="0.35">
      <c r="B50" s="147" t="s">
        <v>141</v>
      </c>
      <c r="C50" s="148"/>
      <c r="D50" s="101"/>
      <c r="E50" s="101"/>
      <c r="F50" s="120"/>
      <c r="L50"/>
      <c r="M50"/>
      <c r="N50"/>
      <c r="O50"/>
      <c r="P50"/>
      <c r="Q50"/>
    </row>
    <row r="51" spans="1:17" x14ac:dyDescent="0.35">
      <c r="B51" s="147" t="s">
        <v>137</v>
      </c>
      <c r="C51" s="148"/>
      <c r="D51" s="101"/>
      <c r="E51" s="101"/>
      <c r="F51" s="120"/>
      <c r="H51" s="49"/>
      <c r="I51" s="49"/>
      <c r="J51" s="49"/>
      <c r="L51"/>
      <c r="M51"/>
      <c r="N51"/>
      <c r="O51"/>
      <c r="P51"/>
      <c r="Q51"/>
    </row>
    <row r="52" spans="1:17" x14ac:dyDescent="0.35">
      <c r="B52" s="147" t="s">
        <v>137</v>
      </c>
      <c r="C52" s="148"/>
      <c r="D52" s="101"/>
      <c r="E52" s="101"/>
      <c r="F52" s="120"/>
      <c r="H52" s="49"/>
      <c r="I52" s="49"/>
      <c r="J52" s="49"/>
      <c r="L52"/>
      <c r="M52"/>
      <c r="N52"/>
      <c r="O52"/>
      <c r="P52"/>
      <c r="Q52"/>
    </row>
    <row r="53" spans="1:17" x14ac:dyDescent="0.35">
      <c r="B53" s="147" t="s">
        <v>137</v>
      </c>
      <c r="C53" s="148"/>
      <c r="D53" s="101"/>
      <c r="E53" s="101"/>
      <c r="F53" s="120"/>
      <c r="H53" s="49"/>
      <c r="I53" s="49"/>
      <c r="J53" s="49"/>
      <c r="L53"/>
      <c r="M53"/>
      <c r="N53"/>
      <c r="O53"/>
      <c r="P53"/>
      <c r="Q53"/>
    </row>
    <row r="54" spans="1:17" x14ac:dyDescent="0.35">
      <c r="B54" s="147" t="s">
        <v>137</v>
      </c>
      <c r="C54" s="148"/>
      <c r="D54" s="101"/>
      <c r="E54" s="101"/>
      <c r="F54" s="120"/>
      <c r="H54" s="49"/>
      <c r="I54" s="49"/>
      <c r="J54" s="49"/>
      <c r="L54"/>
      <c r="M54"/>
      <c r="N54"/>
      <c r="O54"/>
      <c r="P54"/>
      <c r="Q54"/>
    </row>
    <row r="55" spans="1:17" x14ac:dyDescent="0.35">
      <c r="B55" s="147" t="s">
        <v>137</v>
      </c>
      <c r="C55" s="148"/>
      <c r="D55" s="101"/>
      <c r="E55" s="101"/>
      <c r="F55" s="120"/>
      <c r="H55" s="49"/>
      <c r="I55" s="49"/>
      <c r="J55" s="49"/>
      <c r="L55"/>
      <c r="M55"/>
      <c r="N55"/>
      <c r="O55"/>
      <c r="P55"/>
      <c r="Q55"/>
    </row>
    <row r="56" spans="1:17" x14ac:dyDescent="0.35">
      <c r="B56" s="147" t="s">
        <v>137</v>
      </c>
      <c r="C56" s="148"/>
      <c r="D56" s="101"/>
      <c r="E56" s="101"/>
      <c r="F56" s="120"/>
      <c r="H56" s="49"/>
      <c r="I56" s="49"/>
      <c r="J56" s="49"/>
      <c r="L56"/>
      <c r="M56"/>
      <c r="N56"/>
      <c r="O56"/>
      <c r="P56"/>
      <c r="Q56"/>
    </row>
    <row r="57" spans="1:17" x14ac:dyDescent="0.35">
      <c r="B57" s="147" t="s">
        <v>137</v>
      </c>
      <c r="C57" s="148"/>
      <c r="D57" s="101"/>
      <c r="E57" s="101"/>
      <c r="F57" s="120"/>
      <c r="H57" s="49"/>
      <c r="I57" s="49"/>
      <c r="J57" s="49"/>
      <c r="L57"/>
      <c r="M57"/>
      <c r="N57"/>
      <c r="O57"/>
      <c r="P57"/>
      <c r="Q57"/>
    </row>
    <row r="58" spans="1:17" x14ac:dyDescent="0.35">
      <c r="B58" s="147" t="s">
        <v>137</v>
      </c>
      <c r="C58" s="148"/>
      <c r="D58" s="101"/>
      <c r="E58" s="101"/>
      <c r="F58" s="120"/>
      <c r="H58" s="49"/>
      <c r="I58" s="49"/>
      <c r="J58" s="49"/>
      <c r="L58"/>
      <c r="M58"/>
      <c r="N58"/>
      <c r="O58"/>
      <c r="P58"/>
      <c r="Q58"/>
    </row>
    <row r="59" spans="1:17" x14ac:dyDescent="0.35">
      <c r="B59" s="147" t="s">
        <v>137</v>
      </c>
      <c r="C59" s="148"/>
      <c r="D59" s="101"/>
      <c r="E59" s="101"/>
      <c r="F59" s="120"/>
      <c r="H59" s="49"/>
      <c r="I59" s="49"/>
      <c r="J59" s="49"/>
      <c r="O59"/>
      <c r="P59"/>
      <c r="Q59"/>
    </row>
    <row r="60" spans="1:17" x14ac:dyDescent="0.35">
      <c r="B60" s="147" t="s">
        <v>137</v>
      </c>
      <c r="C60" s="148"/>
      <c r="D60" s="101"/>
      <c r="E60" s="101"/>
      <c r="F60" s="120"/>
      <c r="H60" s="49"/>
      <c r="I60" s="49"/>
      <c r="J60" s="49"/>
      <c r="O60"/>
      <c r="P60"/>
      <c r="Q60"/>
    </row>
    <row r="61" spans="1:17" ht="16" thickBot="1" x14ac:dyDescent="0.4">
      <c r="B61" s="153" t="s">
        <v>137</v>
      </c>
      <c r="C61" s="154"/>
      <c r="D61" s="117"/>
      <c r="E61" s="117"/>
      <c r="F61" s="121"/>
      <c r="H61" s="49"/>
      <c r="I61" s="49"/>
      <c r="J61" s="49"/>
      <c r="O61"/>
      <c r="P61"/>
      <c r="Q61"/>
    </row>
    <row r="62" spans="1:17" x14ac:dyDescent="0.35">
      <c r="A62" s="74" t="s">
        <v>138</v>
      </c>
      <c r="B62" s="151" t="s">
        <v>92</v>
      </c>
      <c r="C62" s="152"/>
      <c r="D62" s="130"/>
      <c r="E62" s="123"/>
      <c r="F62" s="124"/>
      <c r="H62" s="49"/>
      <c r="I62" s="49"/>
      <c r="J62" s="49"/>
      <c r="O62"/>
      <c r="P62"/>
      <c r="Q62"/>
    </row>
    <row r="63" spans="1:17" x14ac:dyDescent="0.35">
      <c r="A63" s="74" t="s">
        <v>139</v>
      </c>
      <c r="B63" s="125" t="s">
        <v>135</v>
      </c>
      <c r="C63" s="133"/>
      <c r="D63" s="131"/>
      <c r="E63" s="122"/>
      <c r="F63" s="126">
        <f>F62*C63</f>
        <v>0</v>
      </c>
      <c r="H63" s="49"/>
      <c r="I63" s="49"/>
      <c r="J63" s="49"/>
      <c r="O63"/>
      <c r="P63"/>
      <c r="Q63"/>
    </row>
    <row r="64" spans="1:17" ht="16" thickBot="1" x14ac:dyDescent="0.4">
      <c r="A64" s="74" t="s">
        <v>158</v>
      </c>
      <c r="B64" s="127" t="s">
        <v>157</v>
      </c>
      <c r="C64" s="134"/>
      <c r="D64" s="132"/>
      <c r="E64" s="128"/>
      <c r="F64" s="129">
        <f>SUM(F63,F62)</f>
        <v>0</v>
      </c>
      <c r="O64"/>
      <c r="P64"/>
      <c r="Q64"/>
    </row>
    <row r="65" spans="2:17" ht="16" thickBot="1" x14ac:dyDescent="0.4">
      <c r="B65" s="44" t="s">
        <v>159</v>
      </c>
      <c r="F65" s="135"/>
      <c r="O65"/>
      <c r="P65"/>
      <c r="Q65"/>
    </row>
    <row r="66" spans="2:17" ht="16" thickBot="1" x14ac:dyDescent="0.4">
      <c r="F66" s="136">
        <f>F65-F64</f>
        <v>0</v>
      </c>
      <c r="O66"/>
      <c r="P66"/>
      <c r="Q66"/>
    </row>
    <row r="67" spans="2:17" x14ac:dyDescent="0.35">
      <c r="B67"/>
      <c r="F67" s="46"/>
    </row>
    <row r="68" spans="2:17" x14ac:dyDescent="0.35">
      <c r="B68"/>
      <c r="C68" s="47"/>
      <c r="D68" s="47"/>
      <c r="E68" s="47"/>
    </row>
    <row r="69" spans="2:17" x14ac:dyDescent="0.35">
      <c r="B69"/>
      <c r="C69" s="47"/>
      <c r="D69" s="47"/>
      <c r="E69" s="47"/>
    </row>
    <row r="70" spans="2:17" x14ac:dyDescent="0.35">
      <c r="B70"/>
      <c r="C70" s="47"/>
      <c r="D70" s="47"/>
      <c r="E70" s="47"/>
    </row>
    <row r="71" spans="2:17" x14ac:dyDescent="0.35">
      <c r="B71"/>
      <c r="C71" s="47"/>
      <c r="D71" s="47"/>
      <c r="E71" s="47"/>
    </row>
    <row r="72" spans="2:17" x14ac:dyDescent="0.35">
      <c r="B72"/>
      <c r="C72" s="47"/>
      <c r="D72" s="47"/>
      <c r="E72" s="47"/>
    </row>
    <row r="73" spans="2:17" x14ac:dyDescent="0.35">
      <c r="B73"/>
      <c r="C73" s="47"/>
      <c r="D73" s="47"/>
      <c r="E73" s="47"/>
    </row>
    <row r="74" spans="2:17" x14ac:dyDescent="0.35">
      <c r="B74"/>
    </row>
    <row r="75" spans="2:17" x14ac:dyDescent="0.35">
      <c r="B75"/>
    </row>
  </sheetData>
  <mergeCells count="51">
    <mergeCell ref="B9:C9"/>
    <mergeCell ref="B11:C11"/>
    <mergeCell ref="B12:C12"/>
    <mergeCell ref="B13:C13"/>
    <mergeCell ref="B22:C22"/>
    <mergeCell ref="B15:C15"/>
    <mergeCell ref="B16:C16"/>
    <mergeCell ref="B17:C17"/>
    <mergeCell ref="B18:C18"/>
    <mergeCell ref="B19:C19"/>
    <mergeCell ref="B20:C20"/>
    <mergeCell ref="B21:C21"/>
    <mergeCell ref="B62:C62"/>
    <mergeCell ref="B51:C51"/>
    <mergeCell ref="B52:C52"/>
    <mergeCell ref="B53:C53"/>
    <mergeCell ref="B54:C54"/>
    <mergeCell ref="B55:C55"/>
    <mergeCell ref="B56:C56"/>
    <mergeCell ref="B57:C57"/>
    <mergeCell ref="B58:C58"/>
    <mergeCell ref="B59:C59"/>
    <mergeCell ref="B60:C60"/>
    <mergeCell ref="B61:C61"/>
    <mergeCell ref="B50:C50"/>
    <mergeCell ref="B42:C42"/>
    <mergeCell ref="B43:C43"/>
    <mergeCell ref="B44:C44"/>
    <mergeCell ref="B45:C45"/>
    <mergeCell ref="B46:C46"/>
    <mergeCell ref="B47:C47"/>
    <mergeCell ref="B48:C48"/>
    <mergeCell ref="B49:C49"/>
    <mergeCell ref="B35:C35"/>
    <mergeCell ref="B36:C36"/>
    <mergeCell ref="B37:C37"/>
    <mergeCell ref="B38:C38"/>
    <mergeCell ref="B39:C39"/>
    <mergeCell ref="B40:C40"/>
    <mergeCell ref="B30:C30"/>
    <mergeCell ref="B31:C31"/>
    <mergeCell ref="B32:C32"/>
    <mergeCell ref="B33:C33"/>
    <mergeCell ref="B34:C34"/>
    <mergeCell ref="B28:C28"/>
    <mergeCell ref="B29:C29"/>
    <mergeCell ref="B23:C23"/>
    <mergeCell ref="B24:C24"/>
    <mergeCell ref="B25:C25"/>
    <mergeCell ref="B26:C26"/>
    <mergeCell ref="B27:C27"/>
  </mergeCells>
  <pageMargins left="0.7" right="0.7" top="0.75" bottom="0.75" header="0.3" footer="0.3"/>
  <pageSetup scale="75" orientation="portrait" r:id="rId1"/>
  <headerFooter>
    <oddFooter>&amp;R&amp;Z&amp;F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workbookViewId="0"/>
  </sheetViews>
  <sheetFormatPr defaultRowHeight="14.5" x14ac:dyDescent="0.35"/>
  <cols>
    <col min="1" max="1" width="49.36328125" customWidth="1"/>
    <col min="4" max="4" width="9.6328125" bestFit="1" customWidth="1"/>
    <col min="5" max="5" width="10.6328125" bestFit="1" customWidth="1"/>
    <col min="6" max="6" width="7.90625" bestFit="1" customWidth="1"/>
    <col min="8" max="8" width="6.453125" bestFit="1" customWidth="1"/>
    <col min="12" max="13" width="15.08984375" bestFit="1" customWidth="1"/>
  </cols>
  <sheetData>
    <row r="1" spans="1:13" x14ac:dyDescent="0.35">
      <c r="A1" s="86" t="s">
        <v>97</v>
      </c>
      <c r="B1" s="87" t="s">
        <v>95</v>
      </c>
      <c r="C1" s="87" t="s">
        <v>94</v>
      </c>
      <c r="D1" s="86" t="s">
        <v>111</v>
      </c>
      <c r="E1" s="87" t="s">
        <v>96</v>
      </c>
    </row>
    <row r="2" spans="1:13" ht="15.5" x14ac:dyDescent="0.35">
      <c r="A2" s="84" t="s">
        <v>153</v>
      </c>
      <c r="B2" s="84">
        <v>120</v>
      </c>
      <c r="C2" s="84">
        <v>0.53500000000000003</v>
      </c>
      <c r="D2" s="84">
        <v>5</v>
      </c>
      <c r="E2" s="85">
        <f>(B2*C2)*D2</f>
        <v>321</v>
      </c>
      <c r="I2" s="160" t="s">
        <v>131</v>
      </c>
      <c r="J2" s="160"/>
      <c r="K2" s="160"/>
      <c r="L2" s="160"/>
      <c r="M2" s="160"/>
    </row>
    <row r="3" spans="1:13" x14ac:dyDescent="0.35">
      <c r="A3" s="85"/>
      <c r="B3" s="85"/>
      <c r="C3" s="85"/>
      <c r="D3" s="85"/>
      <c r="E3" s="85">
        <f t="shared" ref="E3:E20" si="0">(B3*C3)*D3</f>
        <v>0</v>
      </c>
    </row>
    <row r="4" spans="1:13" x14ac:dyDescent="0.35">
      <c r="A4" s="85"/>
      <c r="B4" s="85"/>
      <c r="C4" s="85"/>
      <c r="D4" s="85"/>
      <c r="E4" s="85">
        <f t="shared" si="0"/>
        <v>0</v>
      </c>
    </row>
    <row r="5" spans="1:13" x14ac:dyDescent="0.35">
      <c r="A5" s="85"/>
      <c r="B5" s="85"/>
      <c r="C5" s="85"/>
      <c r="D5" s="85"/>
      <c r="E5" s="85">
        <f t="shared" si="0"/>
        <v>0</v>
      </c>
    </row>
    <row r="6" spans="1:13" x14ac:dyDescent="0.35">
      <c r="A6" s="85"/>
      <c r="B6" s="85"/>
      <c r="C6" s="85"/>
      <c r="D6" s="85"/>
      <c r="E6" s="85">
        <f t="shared" si="0"/>
        <v>0</v>
      </c>
    </row>
    <row r="7" spans="1:13" x14ac:dyDescent="0.35">
      <c r="A7" s="85"/>
      <c r="B7" s="85"/>
      <c r="C7" s="85"/>
      <c r="D7" s="85"/>
      <c r="E7" s="85">
        <f t="shared" si="0"/>
        <v>0</v>
      </c>
    </row>
    <row r="8" spans="1:13" x14ac:dyDescent="0.35">
      <c r="A8" s="85"/>
      <c r="B8" s="85"/>
      <c r="C8" s="85"/>
      <c r="D8" s="85"/>
      <c r="E8" s="85">
        <f t="shared" si="0"/>
        <v>0</v>
      </c>
    </row>
    <row r="9" spans="1:13" x14ac:dyDescent="0.35">
      <c r="A9" s="85"/>
      <c r="B9" s="85"/>
      <c r="C9" s="85"/>
      <c r="D9" s="85"/>
      <c r="E9" s="85">
        <f t="shared" si="0"/>
        <v>0</v>
      </c>
    </row>
    <row r="10" spans="1:13" x14ac:dyDescent="0.35">
      <c r="A10" s="85"/>
      <c r="B10" s="85"/>
      <c r="C10" s="85"/>
      <c r="D10" s="85"/>
      <c r="E10" s="85">
        <f t="shared" si="0"/>
        <v>0</v>
      </c>
    </row>
    <row r="11" spans="1:13" x14ac:dyDescent="0.35">
      <c r="A11" s="85"/>
      <c r="B11" s="85"/>
      <c r="C11" s="85"/>
      <c r="D11" s="85"/>
      <c r="E11" s="85">
        <f t="shared" si="0"/>
        <v>0</v>
      </c>
    </row>
    <row r="12" spans="1:13" x14ac:dyDescent="0.35">
      <c r="A12" s="85"/>
      <c r="B12" s="85"/>
      <c r="C12" s="85"/>
      <c r="D12" s="85"/>
      <c r="E12" s="85">
        <f t="shared" si="0"/>
        <v>0</v>
      </c>
    </row>
    <row r="13" spans="1:13" x14ac:dyDescent="0.35">
      <c r="A13" s="85"/>
      <c r="B13" s="85"/>
      <c r="C13" s="85"/>
      <c r="D13" s="85"/>
      <c r="E13" s="85">
        <f t="shared" si="0"/>
        <v>0</v>
      </c>
    </row>
    <row r="14" spans="1:13" x14ac:dyDescent="0.35">
      <c r="A14" s="85"/>
      <c r="B14" s="85"/>
      <c r="C14" s="85"/>
      <c r="D14" s="85"/>
      <c r="E14" s="85">
        <f t="shared" si="0"/>
        <v>0</v>
      </c>
    </row>
    <row r="15" spans="1:13" x14ac:dyDescent="0.35">
      <c r="A15" s="85"/>
      <c r="B15" s="85"/>
      <c r="C15" s="85"/>
      <c r="D15" s="85"/>
      <c r="E15" s="85">
        <f t="shared" si="0"/>
        <v>0</v>
      </c>
    </row>
    <row r="16" spans="1:13" x14ac:dyDescent="0.35">
      <c r="A16" s="85"/>
      <c r="B16" s="85"/>
      <c r="C16" s="85"/>
      <c r="D16" s="85"/>
      <c r="E16" s="85">
        <f t="shared" si="0"/>
        <v>0</v>
      </c>
    </row>
    <row r="17" spans="1:14" x14ac:dyDescent="0.35">
      <c r="A17" s="85"/>
      <c r="B17" s="85"/>
      <c r="C17" s="85"/>
      <c r="D17" s="85"/>
      <c r="E17" s="85">
        <f t="shared" si="0"/>
        <v>0</v>
      </c>
    </row>
    <row r="18" spans="1:14" x14ac:dyDescent="0.35">
      <c r="A18" s="85"/>
      <c r="B18" s="85"/>
      <c r="C18" s="85"/>
      <c r="D18" s="85"/>
      <c r="E18" s="85">
        <f t="shared" si="0"/>
        <v>0</v>
      </c>
    </row>
    <row r="19" spans="1:14" x14ac:dyDescent="0.35">
      <c r="A19" s="85"/>
      <c r="B19" s="85"/>
      <c r="C19" s="85"/>
      <c r="D19" s="85"/>
      <c r="E19" s="85">
        <f t="shared" si="0"/>
        <v>0</v>
      </c>
    </row>
    <row r="20" spans="1:14" x14ac:dyDescent="0.35">
      <c r="A20" s="85"/>
      <c r="B20" s="85"/>
      <c r="C20" s="85"/>
      <c r="D20" s="85"/>
      <c r="E20" s="85">
        <f t="shared" si="0"/>
        <v>0</v>
      </c>
    </row>
    <row r="21" spans="1:14" x14ac:dyDescent="0.35">
      <c r="B21" s="75">
        <f>SUM(B3:B20)</f>
        <v>0</v>
      </c>
      <c r="C21" s="75">
        <f t="shared" ref="C21:E21" si="1">SUM(C3:C20)</f>
        <v>0</v>
      </c>
      <c r="D21" s="75">
        <f t="shared" si="1"/>
        <v>0</v>
      </c>
      <c r="E21" s="75">
        <f t="shared" si="1"/>
        <v>0</v>
      </c>
    </row>
    <row r="22" spans="1:14" x14ac:dyDescent="0.35">
      <c r="A22" s="51"/>
      <c r="B22" s="51"/>
      <c r="C22" s="51"/>
      <c r="D22" s="51"/>
    </row>
    <row r="23" spans="1:14" x14ac:dyDescent="0.35">
      <c r="B23" s="161" t="s">
        <v>101</v>
      </c>
      <c r="C23" s="161"/>
      <c r="D23" s="87"/>
      <c r="E23" s="161" t="s">
        <v>100</v>
      </c>
      <c r="F23" s="161"/>
      <c r="G23" s="161" t="s">
        <v>103</v>
      </c>
      <c r="H23" s="161"/>
      <c r="I23" s="161" t="s">
        <v>108</v>
      </c>
      <c r="J23" s="161"/>
      <c r="K23" s="161"/>
      <c r="L23" s="86" t="s">
        <v>109</v>
      </c>
      <c r="M23" s="86" t="s">
        <v>110</v>
      </c>
    </row>
    <row r="24" spans="1:14" x14ac:dyDescent="0.35">
      <c r="A24" s="86" t="s">
        <v>136</v>
      </c>
      <c r="B24" s="87" t="s">
        <v>95</v>
      </c>
      <c r="C24" s="87" t="s">
        <v>94</v>
      </c>
      <c r="D24" s="87" t="s">
        <v>99</v>
      </c>
      <c r="E24" s="87" t="s">
        <v>106</v>
      </c>
      <c r="F24" s="87" t="s">
        <v>102</v>
      </c>
      <c r="G24" s="87" t="s">
        <v>104</v>
      </c>
      <c r="H24" s="87" t="s">
        <v>105</v>
      </c>
      <c r="I24" s="89"/>
      <c r="J24" s="90"/>
      <c r="K24" s="90"/>
    </row>
    <row r="25" spans="1:14" x14ac:dyDescent="0.35">
      <c r="A25" s="84"/>
      <c r="B25" s="84"/>
      <c r="C25" s="84"/>
      <c r="D25" s="84"/>
      <c r="E25" s="84"/>
      <c r="F25" s="84"/>
      <c r="G25" s="84"/>
      <c r="H25" s="84"/>
      <c r="I25" s="84"/>
      <c r="J25" s="84"/>
      <c r="K25" s="84"/>
      <c r="L25" s="84"/>
      <c r="M25" s="84"/>
      <c r="N25" s="76">
        <f>((B25*C25)+D25+(E25*F25)+(G25*H25)+(I25+J25+K25))*(L25*M25)</f>
        <v>0</v>
      </c>
    </row>
    <row r="26" spans="1:14" x14ac:dyDescent="0.35">
      <c r="A26" s="84"/>
      <c r="B26" s="84"/>
      <c r="C26" s="84"/>
      <c r="D26" s="84"/>
      <c r="E26" s="84"/>
      <c r="F26" s="84"/>
      <c r="G26" s="84"/>
      <c r="H26" s="84"/>
      <c r="I26" s="84"/>
      <c r="J26" s="84"/>
      <c r="K26" s="84"/>
      <c r="L26" s="84"/>
      <c r="M26" s="84"/>
      <c r="N26" s="76"/>
    </row>
    <row r="27" spans="1:14" s="51" customFormat="1" x14ac:dyDescent="0.35">
      <c r="A27" s="84"/>
      <c r="B27" s="84"/>
      <c r="C27" s="84"/>
      <c r="D27" s="84"/>
      <c r="E27" s="84"/>
      <c r="F27" s="84"/>
      <c r="G27" s="84"/>
      <c r="H27" s="84"/>
      <c r="I27" s="84"/>
      <c r="J27" s="84"/>
      <c r="K27" s="84"/>
      <c r="L27" s="84"/>
      <c r="M27" s="84"/>
      <c r="N27" s="76"/>
    </row>
    <row r="28" spans="1:14" x14ac:dyDescent="0.35">
      <c r="A28" s="84"/>
      <c r="B28" s="84"/>
      <c r="C28" s="84"/>
      <c r="D28" s="84"/>
      <c r="E28" s="84"/>
      <c r="F28" s="84"/>
      <c r="G28" s="84"/>
      <c r="H28" s="84"/>
      <c r="I28" s="84"/>
      <c r="J28" s="84"/>
      <c r="K28" s="84"/>
      <c r="L28" s="84"/>
      <c r="M28" s="84"/>
      <c r="N28" s="76"/>
    </row>
    <row r="29" spans="1:14" x14ac:dyDescent="0.35">
      <c r="A29" s="84"/>
      <c r="B29" s="84"/>
      <c r="C29" s="84"/>
      <c r="D29" s="84"/>
      <c r="E29" s="84"/>
      <c r="F29" s="84"/>
      <c r="G29" s="84"/>
      <c r="H29" s="84"/>
      <c r="I29" s="84"/>
      <c r="J29" s="84"/>
      <c r="K29" s="84"/>
      <c r="L29" s="84"/>
      <c r="M29" s="84"/>
      <c r="N29" s="76"/>
    </row>
    <row r="30" spans="1:14" x14ac:dyDescent="0.35">
      <c r="A30" s="86" t="s">
        <v>154</v>
      </c>
      <c r="B30" s="75">
        <f>SUM(B26:B29)</f>
        <v>0</v>
      </c>
      <c r="C30" s="75">
        <f t="shared" ref="C30:N30" si="2">SUM(C26:C29)</f>
        <v>0</v>
      </c>
      <c r="D30" s="75">
        <f t="shared" si="2"/>
        <v>0</v>
      </c>
      <c r="E30" s="75">
        <f t="shared" si="2"/>
        <v>0</v>
      </c>
      <c r="F30" s="75">
        <f t="shared" si="2"/>
        <v>0</v>
      </c>
      <c r="G30" s="75">
        <f t="shared" si="2"/>
        <v>0</v>
      </c>
      <c r="H30" s="75">
        <f t="shared" si="2"/>
        <v>0</v>
      </c>
      <c r="I30" s="75">
        <f t="shared" si="2"/>
        <v>0</v>
      </c>
      <c r="J30" s="75">
        <f t="shared" si="2"/>
        <v>0</v>
      </c>
      <c r="K30" s="75">
        <f t="shared" si="2"/>
        <v>0</v>
      </c>
      <c r="L30" s="75">
        <f t="shared" si="2"/>
        <v>0</v>
      </c>
      <c r="M30" s="75">
        <f t="shared" si="2"/>
        <v>0</v>
      </c>
      <c r="N30" s="75">
        <f t="shared" si="2"/>
        <v>0</v>
      </c>
    </row>
    <row r="31" spans="1:14" x14ac:dyDescent="0.35">
      <c r="A31" s="51"/>
      <c r="B31" s="51"/>
      <c r="C31" s="51"/>
      <c r="D31" s="51"/>
    </row>
    <row r="32" spans="1:14" x14ac:dyDescent="0.35">
      <c r="A32" s="51"/>
      <c r="B32" s="51"/>
      <c r="C32" s="51"/>
      <c r="D32" s="51"/>
    </row>
    <row r="33" spans="1:14" x14ac:dyDescent="0.35">
      <c r="A33" s="86"/>
      <c r="B33" s="161" t="s">
        <v>101</v>
      </c>
      <c r="C33" s="161"/>
      <c r="D33" s="87"/>
      <c r="E33" s="161" t="s">
        <v>100</v>
      </c>
      <c r="F33" s="161"/>
      <c r="G33" s="161" t="s">
        <v>103</v>
      </c>
      <c r="H33" s="161"/>
      <c r="I33" s="161" t="s">
        <v>108</v>
      </c>
      <c r="J33" s="161"/>
      <c r="K33" s="161"/>
      <c r="L33" s="86" t="s">
        <v>109</v>
      </c>
      <c r="M33" s="86" t="s">
        <v>110</v>
      </c>
    </row>
    <row r="34" spans="1:14" x14ac:dyDescent="0.35">
      <c r="A34" s="86" t="s">
        <v>98</v>
      </c>
      <c r="B34" s="87" t="s">
        <v>95</v>
      </c>
      <c r="C34" s="87" t="s">
        <v>94</v>
      </c>
      <c r="D34" s="87" t="s">
        <v>99</v>
      </c>
      <c r="E34" s="87" t="s">
        <v>106</v>
      </c>
      <c r="F34" s="87" t="s">
        <v>102</v>
      </c>
      <c r="G34" s="87" t="s">
        <v>104</v>
      </c>
      <c r="H34" s="87" t="s">
        <v>105</v>
      </c>
      <c r="I34" s="88" t="s">
        <v>140</v>
      </c>
      <c r="J34" s="162"/>
      <c r="K34" s="162"/>
    </row>
    <row r="35" spans="1:14" x14ac:dyDescent="0.35">
      <c r="A35" s="84" t="s">
        <v>107</v>
      </c>
      <c r="B35" s="84">
        <v>120</v>
      </c>
      <c r="C35" s="84">
        <v>0.54</v>
      </c>
      <c r="D35" s="84">
        <v>400</v>
      </c>
      <c r="E35" s="84">
        <v>120</v>
      </c>
      <c r="F35" s="84">
        <v>2</v>
      </c>
      <c r="G35" s="84">
        <v>54</v>
      </c>
      <c r="H35" s="84">
        <v>3</v>
      </c>
      <c r="I35" s="84">
        <v>15</v>
      </c>
      <c r="J35" s="84"/>
      <c r="K35" s="84"/>
      <c r="L35" s="84">
        <v>2</v>
      </c>
      <c r="M35" s="84">
        <v>1</v>
      </c>
      <c r="N35" s="76">
        <f>((B35*C35)+D35+(E35*F35)+(G35*H35)+(I35+J35+K35))*(L35*M35)</f>
        <v>1763.6</v>
      </c>
    </row>
    <row r="36" spans="1:14" x14ac:dyDescent="0.35">
      <c r="A36" s="84"/>
      <c r="B36" s="84"/>
      <c r="C36" s="84"/>
      <c r="D36" s="84"/>
      <c r="E36" s="84"/>
      <c r="F36" s="84"/>
      <c r="G36" s="84"/>
      <c r="H36" s="84"/>
      <c r="I36" s="84"/>
      <c r="J36" s="84"/>
      <c r="K36" s="84"/>
      <c r="L36" s="84"/>
      <c r="M36" s="84"/>
      <c r="N36" s="76"/>
    </row>
    <row r="37" spans="1:14" x14ac:dyDescent="0.35">
      <c r="A37" s="84"/>
      <c r="B37" s="84"/>
      <c r="C37" s="84"/>
      <c r="D37" s="84"/>
      <c r="E37" s="84"/>
      <c r="F37" s="84"/>
      <c r="G37" s="84"/>
      <c r="H37" s="84"/>
      <c r="I37" s="84"/>
      <c r="J37" s="84"/>
      <c r="K37" s="84"/>
      <c r="L37" s="84"/>
      <c r="M37" s="84"/>
      <c r="N37" s="76"/>
    </row>
    <row r="38" spans="1:14" x14ac:dyDescent="0.35">
      <c r="A38" s="84"/>
      <c r="B38" s="84"/>
      <c r="C38" s="84"/>
      <c r="D38" s="84"/>
      <c r="E38" s="84"/>
      <c r="F38" s="84"/>
      <c r="G38" s="84"/>
      <c r="H38" s="84"/>
      <c r="I38" s="84"/>
      <c r="J38" s="84"/>
      <c r="K38" s="84"/>
      <c r="L38" s="84"/>
      <c r="M38" s="84"/>
      <c r="N38" s="76"/>
    </row>
    <row r="39" spans="1:14" x14ac:dyDescent="0.35">
      <c r="A39" s="84"/>
      <c r="B39" s="84"/>
      <c r="C39" s="84"/>
      <c r="D39" s="84"/>
      <c r="E39" s="84"/>
      <c r="F39" s="84"/>
      <c r="G39" s="84"/>
      <c r="H39" s="84"/>
      <c r="I39" s="84"/>
      <c r="J39" s="84"/>
      <c r="K39" s="84"/>
      <c r="L39" s="84"/>
      <c r="M39" s="84"/>
      <c r="N39" s="76"/>
    </row>
    <row r="40" spans="1:14" x14ac:dyDescent="0.35">
      <c r="A40" s="86" t="s">
        <v>119</v>
      </c>
      <c r="B40" s="75">
        <f>SUM(B36:B39)</f>
        <v>0</v>
      </c>
      <c r="C40" s="75">
        <f t="shared" ref="C40:N40" si="3">SUM(C36:C39)</f>
        <v>0</v>
      </c>
      <c r="D40" s="75">
        <f t="shared" si="3"/>
        <v>0</v>
      </c>
      <c r="E40" s="75">
        <f t="shared" si="3"/>
        <v>0</v>
      </c>
      <c r="F40" s="75">
        <f t="shared" si="3"/>
        <v>0</v>
      </c>
      <c r="G40" s="75">
        <f t="shared" si="3"/>
        <v>0</v>
      </c>
      <c r="H40" s="75">
        <f t="shared" si="3"/>
        <v>0</v>
      </c>
      <c r="I40" s="75">
        <f t="shared" si="3"/>
        <v>0</v>
      </c>
      <c r="J40" s="75">
        <f t="shared" si="3"/>
        <v>0</v>
      </c>
      <c r="K40" s="75">
        <f t="shared" si="3"/>
        <v>0</v>
      </c>
      <c r="L40" s="75">
        <f t="shared" si="3"/>
        <v>0</v>
      </c>
      <c r="M40" s="75">
        <f t="shared" si="3"/>
        <v>0</v>
      </c>
      <c r="N40" s="75">
        <f t="shared" si="3"/>
        <v>0</v>
      </c>
    </row>
  </sheetData>
  <mergeCells count="10">
    <mergeCell ref="J34:K34"/>
    <mergeCell ref="B33:C33"/>
    <mergeCell ref="E33:F33"/>
    <mergeCell ref="G33:H33"/>
    <mergeCell ref="I33:K33"/>
    <mergeCell ref="I2:M2"/>
    <mergeCell ref="B23:C23"/>
    <mergeCell ref="E23:F23"/>
    <mergeCell ref="G23:H23"/>
    <mergeCell ref="I23:K23"/>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74"/>
  <sheetViews>
    <sheetView topLeftCell="F1" workbookViewId="0">
      <selection sqref="A1:D1"/>
    </sheetView>
  </sheetViews>
  <sheetFormatPr defaultColWidth="8.90625" defaultRowHeight="12.5" x14ac:dyDescent="0.25"/>
  <cols>
    <col min="1" max="1" width="26.6328125" style="1" hidden="1" customWidth="1"/>
    <col min="2" max="2" width="2.54296875" style="1" hidden="1" customWidth="1"/>
    <col min="3" max="3" width="13.54296875" style="15" hidden="1" customWidth="1"/>
    <col min="4" max="4" width="9.6328125" style="1" hidden="1" customWidth="1"/>
    <col min="5" max="5" width="10.6328125" style="23" hidden="1" customWidth="1"/>
    <col min="6" max="6" width="4" style="1" customWidth="1"/>
    <col min="7" max="7" width="30.36328125" style="1" customWidth="1"/>
    <col min="8" max="8" width="15" style="1" customWidth="1"/>
    <col min="9" max="9" width="10.453125" style="1" customWidth="1"/>
    <col min="10" max="10" width="10.54296875" style="1" bestFit="1" customWidth="1"/>
    <col min="11" max="11" width="14.6328125" style="1" customWidth="1"/>
    <col min="12" max="12" width="8.90625" style="1"/>
    <col min="13" max="13" width="11.453125" style="1" bestFit="1" customWidth="1"/>
    <col min="14" max="16384" width="8.90625" style="1"/>
  </cols>
  <sheetData>
    <row r="1" spans="1:9" ht="15.5" x14ac:dyDescent="0.35">
      <c r="A1" s="163" t="s">
        <v>67</v>
      </c>
      <c r="B1" s="163"/>
      <c r="C1" s="163"/>
      <c r="D1" s="164"/>
      <c r="E1" s="23" t="s">
        <v>68</v>
      </c>
      <c r="F1" s="163" t="s">
        <v>21</v>
      </c>
      <c r="G1" s="163"/>
      <c r="H1" s="163"/>
      <c r="I1" s="164"/>
    </row>
    <row r="2" spans="1:9" ht="13" x14ac:dyDescent="0.3">
      <c r="D2" s="9" t="s">
        <v>20</v>
      </c>
      <c r="E2" s="24"/>
      <c r="I2" s="9" t="s">
        <v>20</v>
      </c>
    </row>
    <row r="3" spans="1:9" ht="13" x14ac:dyDescent="0.3">
      <c r="A3" s="2" t="s">
        <v>69</v>
      </c>
      <c r="B3" s="2"/>
      <c r="C3" s="16">
        <f>SUM(C4:C23)</f>
        <v>595066</v>
      </c>
      <c r="D3" s="3">
        <f>SUM(D4:D23)</f>
        <v>9.6499999999999986</v>
      </c>
      <c r="E3" s="25"/>
      <c r="H3" s="3">
        <f>SUM(H4:H23)</f>
        <v>576578.4</v>
      </c>
      <c r="I3" s="3">
        <f>SUM(I4:I23)</f>
        <v>8.59</v>
      </c>
    </row>
    <row r="4" spans="1:9" x14ac:dyDescent="0.25">
      <c r="A4" s="1" t="s">
        <v>70</v>
      </c>
      <c r="C4" s="27">
        <v>59783</v>
      </c>
      <c r="D4" s="28">
        <v>1</v>
      </c>
      <c r="E4" s="29"/>
      <c r="G4" s="4" t="s">
        <v>22</v>
      </c>
      <c r="H4" s="4">
        <v>61632</v>
      </c>
      <c r="I4" s="1">
        <v>1</v>
      </c>
    </row>
    <row r="5" spans="1:9" x14ac:dyDescent="0.25">
      <c r="A5" s="1" t="s">
        <v>71</v>
      </c>
      <c r="C5" s="27">
        <v>29982</v>
      </c>
      <c r="D5" s="28">
        <v>0.5</v>
      </c>
      <c r="E5" s="29"/>
      <c r="G5" s="4" t="s">
        <v>23</v>
      </c>
      <c r="H5" s="4">
        <v>30816</v>
      </c>
      <c r="I5" s="1">
        <v>0.5</v>
      </c>
    </row>
    <row r="6" spans="1:9" x14ac:dyDescent="0.25">
      <c r="A6" s="1" t="s">
        <v>72</v>
      </c>
      <c r="C6" s="27">
        <v>29982</v>
      </c>
      <c r="D6" s="28">
        <v>0.5</v>
      </c>
      <c r="E6" s="29"/>
      <c r="G6" s="1" t="s">
        <v>24</v>
      </c>
      <c r="H6" s="4">
        <v>30568</v>
      </c>
      <c r="I6" s="13">
        <v>0.5</v>
      </c>
    </row>
    <row r="7" spans="1:9" x14ac:dyDescent="0.25">
      <c r="A7" s="1" t="s">
        <v>25</v>
      </c>
      <c r="C7" s="27">
        <v>12914</v>
      </c>
      <c r="D7" s="28">
        <v>0.34</v>
      </c>
      <c r="E7" s="29"/>
      <c r="G7" s="1" t="s">
        <v>25</v>
      </c>
      <c r="H7" s="4">
        <v>13778</v>
      </c>
      <c r="I7" s="13">
        <v>0.34</v>
      </c>
    </row>
    <row r="8" spans="1:9" x14ac:dyDescent="0.25">
      <c r="A8" s="1" t="s">
        <v>26</v>
      </c>
      <c r="C8" s="27">
        <v>5978</v>
      </c>
      <c r="D8" s="28">
        <v>0.1</v>
      </c>
      <c r="E8" s="29"/>
      <c r="G8" s="1" t="s">
        <v>26</v>
      </c>
      <c r="H8" s="4">
        <f>61632*0.1</f>
        <v>6163.2000000000007</v>
      </c>
      <c r="I8" s="13">
        <v>0.1</v>
      </c>
    </row>
    <row r="9" spans="1:9" x14ac:dyDescent="0.25">
      <c r="A9" s="1" t="s">
        <v>27</v>
      </c>
      <c r="C9" s="27">
        <v>26390</v>
      </c>
      <c r="D9" s="28">
        <v>0.4</v>
      </c>
      <c r="E9" s="29"/>
      <c r="G9" s="1" t="s">
        <v>27</v>
      </c>
      <c r="H9" s="4">
        <v>19725</v>
      </c>
      <c r="I9" s="13">
        <v>0.28999999999999998</v>
      </c>
    </row>
    <row r="10" spans="1:9" x14ac:dyDescent="0.25">
      <c r="A10" s="1" t="s">
        <v>73</v>
      </c>
      <c r="C10" s="27">
        <v>11957</v>
      </c>
      <c r="D10" s="28">
        <v>0.2</v>
      </c>
      <c r="E10" s="29"/>
      <c r="G10" s="1" t="s">
        <v>28</v>
      </c>
      <c r="H10" s="4">
        <v>15625</v>
      </c>
      <c r="I10" s="13">
        <v>0.3</v>
      </c>
    </row>
    <row r="11" spans="1:9" x14ac:dyDescent="0.25">
      <c r="A11" s="1" t="s">
        <v>29</v>
      </c>
      <c r="C11" s="27">
        <v>14946</v>
      </c>
      <c r="D11" s="28">
        <v>0.25</v>
      </c>
      <c r="E11" s="29"/>
      <c r="G11" s="1" t="s">
        <v>29</v>
      </c>
      <c r="H11" s="4">
        <v>17873</v>
      </c>
      <c r="I11" s="13">
        <v>0.28999999999999998</v>
      </c>
    </row>
    <row r="12" spans="1:9" x14ac:dyDescent="0.25">
      <c r="A12" s="1" t="s">
        <v>74</v>
      </c>
      <c r="C12" s="27">
        <v>14946</v>
      </c>
      <c r="D12" s="28">
        <v>0.25</v>
      </c>
      <c r="E12" s="29"/>
      <c r="G12" s="1" t="s">
        <v>30</v>
      </c>
      <c r="H12" s="4">
        <v>17873</v>
      </c>
      <c r="I12" s="13">
        <v>0.28999999999999998</v>
      </c>
    </row>
    <row r="13" spans="1:9" x14ac:dyDescent="0.25">
      <c r="A13" s="1" t="s">
        <v>34</v>
      </c>
      <c r="C13" s="27">
        <v>14946</v>
      </c>
      <c r="D13" s="28">
        <v>0.25</v>
      </c>
      <c r="E13" s="29"/>
      <c r="G13" s="1" t="s">
        <v>31</v>
      </c>
      <c r="H13" s="4">
        <v>17435</v>
      </c>
      <c r="I13" s="13">
        <v>0.28999999999999998</v>
      </c>
    </row>
    <row r="14" spans="1:9" x14ac:dyDescent="0.25">
      <c r="A14" s="1" t="s">
        <v>75</v>
      </c>
      <c r="C14" s="27">
        <v>59783</v>
      </c>
      <c r="D14" s="28">
        <v>1</v>
      </c>
      <c r="E14" s="29"/>
      <c r="G14" s="1" t="s">
        <v>32</v>
      </c>
      <c r="H14" s="4">
        <v>2465</v>
      </c>
      <c r="I14" s="13">
        <v>0.04</v>
      </c>
    </row>
    <row r="15" spans="1:9" x14ac:dyDescent="0.25">
      <c r="A15" s="37" t="s">
        <v>76</v>
      </c>
      <c r="C15" s="27">
        <v>18533</v>
      </c>
      <c r="D15" s="28">
        <v>0.31</v>
      </c>
      <c r="E15" s="29"/>
      <c r="G15" s="1" t="s">
        <v>33</v>
      </c>
      <c r="H15" s="4">
        <f>61632*0.2</f>
        <v>12326.400000000001</v>
      </c>
      <c r="I15" s="13">
        <v>0.2</v>
      </c>
    </row>
    <row r="16" spans="1:9" x14ac:dyDescent="0.25">
      <c r="A16" s="1" t="s">
        <v>77</v>
      </c>
      <c r="C16" s="27">
        <v>16494</v>
      </c>
      <c r="D16" s="28">
        <v>0.25</v>
      </c>
      <c r="E16" s="29"/>
      <c r="G16" s="1" t="s">
        <v>34</v>
      </c>
      <c r="H16" s="4">
        <v>15408</v>
      </c>
      <c r="I16" s="13">
        <v>0.25</v>
      </c>
    </row>
    <row r="17" spans="1:11" x14ac:dyDescent="0.25">
      <c r="A17" s="1" t="s">
        <v>78</v>
      </c>
      <c r="C17" s="27">
        <v>17935</v>
      </c>
      <c r="D17" s="28">
        <v>0.3</v>
      </c>
      <c r="E17" s="29"/>
      <c r="G17" s="1" t="s">
        <v>35</v>
      </c>
      <c r="H17" s="4">
        <v>61632</v>
      </c>
      <c r="I17" s="13">
        <v>1</v>
      </c>
    </row>
    <row r="18" spans="1:11" x14ac:dyDescent="0.25">
      <c r="A18" s="1" t="s">
        <v>79</v>
      </c>
      <c r="C18" s="27">
        <v>14946</v>
      </c>
      <c r="D18" s="28">
        <v>0.25</v>
      </c>
      <c r="E18" s="29"/>
      <c r="G18" s="1" t="s">
        <v>36</v>
      </c>
      <c r="H18" s="4">
        <f>68016*0.25</f>
        <v>17004</v>
      </c>
      <c r="I18" s="13">
        <v>0.25</v>
      </c>
    </row>
    <row r="19" spans="1:11" x14ac:dyDescent="0.25">
      <c r="A19" s="1" t="s">
        <v>80</v>
      </c>
      <c r="C19" s="27">
        <v>29982</v>
      </c>
      <c r="D19" s="28">
        <v>0.5</v>
      </c>
      <c r="E19" s="29"/>
      <c r="G19" s="37" t="s">
        <v>37</v>
      </c>
      <c r="H19" s="39">
        <v>23802</v>
      </c>
      <c r="I19" s="40">
        <v>0.25</v>
      </c>
      <c r="J19" s="37" t="s">
        <v>81</v>
      </c>
      <c r="K19" s="37"/>
    </row>
    <row r="20" spans="1:11" x14ac:dyDescent="0.25">
      <c r="A20" s="1" t="s">
        <v>38</v>
      </c>
      <c r="C20" s="27">
        <v>25003</v>
      </c>
      <c r="D20" s="28">
        <v>0.5</v>
      </c>
      <c r="E20" s="29"/>
      <c r="G20" s="37" t="s">
        <v>38</v>
      </c>
      <c r="H20" s="39">
        <v>23802</v>
      </c>
      <c r="I20" s="40">
        <v>0.25</v>
      </c>
      <c r="J20" s="37" t="s">
        <v>81</v>
      </c>
      <c r="K20" s="37"/>
    </row>
    <row r="21" spans="1:11" x14ac:dyDescent="0.25">
      <c r="A21" s="1" t="s">
        <v>39</v>
      </c>
      <c r="C21" s="27">
        <v>146736</v>
      </c>
      <c r="D21" s="28">
        <v>2</v>
      </c>
      <c r="E21" s="29"/>
      <c r="G21" s="1" t="s">
        <v>39</v>
      </c>
      <c r="H21" s="4">
        <v>161784</v>
      </c>
      <c r="I21" s="13">
        <v>2</v>
      </c>
    </row>
    <row r="22" spans="1:11" x14ac:dyDescent="0.25">
      <c r="A22" s="1" t="s">
        <v>40</v>
      </c>
      <c r="C22" s="27">
        <v>10842</v>
      </c>
      <c r="D22" s="28">
        <v>0.25</v>
      </c>
      <c r="E22" s="29"/>
      <c r="G22" s="1" t="s">
        <v>40</v>
      </c>
      <c r="H22" s="4">
        <f>51864*0.2</f>
        <v>10372.800000000001</v>
      </c>
      <c r="I22" s="13">
        <v>0.2</v>
      </c>
    </row>
    <row r="23" spans="1:11" x14ac:dyDescent="0.25">
      <c r="A23" s="1" t="s">
        <v>15</v>
      </c>
      <c r="C23" s="27">
        <v>32988</v>
      </c>
      <c r="D23" s="28">
        <v>0.5</v>
      </c>
      <c r="E23" s="29"/>
      <c r="G23" s="1" t="s">
        <v>15</v>
      </c>
      <c r="H23" s="4">
        <f>65976*0.25</f>
        <v>16494</v>
      </c>
      <c r="I23" s="13">
        <v>0.25</v>
      </c>
    </row>
    <row r="24" spans="1:11" ht="13" x14ac:dyDescent="0.3">
      <c r="A24" s="2" t="s">
        <v>13</v>
      </c>
      <c r="B24" s="2"/>
      <c r="C24" s="16">
        <f>+C3*0.33</f>
        <v>196371.78</v>
      </c>
      <c r="D24" s="8"/>
      <c r="E24" s="29"/>
      <c r="G24" s="2" t="s">
        <v>13</v>
      </c>
      <c r="H24" s="7">
        <f>+H3*0.33</f>
        <v>190270.872</v>
      </c>
    </row>
    <row r="25" spans="1:11" ht="14.5" x14ac:dyDescent="0.35">
      <c r="A25" s="2" t="s">
        <v>0</v>
      </c>
      <c r="B25" s="2"/>
      <c r="C25" s="16">
        <f>SUM(C26:C30)</f>
        <v>29286</v>
      </c>
      <c r="D25" s="8"/>
      <c r="E25" s="41">
        <v>21927</v>
      </c>
      <c r="G25" s="2" t="s">
        <v>0</v>
      </c>
      <c r="H25" s="3">
        <f>SUM(H26:H30)</f>
        <v>12077</v>
      </c>
      <c r="I25" s="8"/>
    </row>
    <row r="26" spans="1:11" x14ac:dyDescent="0.25">
      <c r="A26" s="1" t="s">
        <v>41</v>
      </c>
      <c r="C26" s="30">
        <f>1832+1032+732+420+367+500</f>
        <v>4883</v>
      </c>
      <c r="E26" s="32"/>
      <c r="G26" s="1" t="s">
        <v>41</v>
      </c>
      <c r="H26" s="31">
        <v>0</v>
      </c>
    </row>
    <row r="27" spans="1:11" ht="13" x14ac:dyDescent="0.3">
      <c r="A27" s="2" t="s">
        <v>42</v>
      </c>
      <c r="C27" s="30">
        <f>384+102</f>
        <v>486</v>
      </c>
      <c r="D27" s="4"/>
      <c r="E27" s="33"/>
      <c r="G27" s="2" t="s">
        <v>42</v>
      </c>
      <c r="H27" s="31"/>
      <c r="I27" s="4"/>
    </row>
    <row r="28" spans="1:11" x14ac:dyDescent="0.25">
      <c r="A28" s="1" t="s">
        <v>43</v>
      </c>
      <c r="C28" s="30">
        <f>3750+588+549+138+1020</f>
        <v>6045</v>
      </c>
      <c r="D28" s="31">
        <f>SUM(C26:C28)</f>
        <v>11414</v>
      </c>
      <c r="E28" s="33"/>
      <c r="G28" s="1" t="s">
        <v>43</v>
      </c>
      <c r="H28" s="31">
        <v>6045</v>
      </c>
      <c r="I28" s="38">
        <f>SUM(H26:H28)</f>
        <v>6045</v>
      </c>
    </row>
    <row r="29" spans="1:11" x14ac:dyDescent="0.25">
      <c r="A29" s="1" t="s">
        <v>44</v>
      </c>
      <c r="C29" s="17">
        <f>2400+2112+1120+400</f>
        <v>6032</v>
      </c>
      <c r="D29" s="4"/>
      <c r="E29" s="33"/>
      <c r="G29" s="1" t="s">
        <v>44</v>
      </c>
      <c r="H29" s="10">
        <v>6032</v>
      </c>
      <c r="I29" s="4"/>
    </row>
    <row r="30" spans="1:11" x14ac:dyDescent="0.25">
      <c r="A30" s="1" t="s">
        <v>82</v>
      </c>
      <c r="C30" s="17">
        <f>2400+2112+1120+400+2400+2112+896+400</f>
        <v>11840</v>
      </c>
      <c r="D30" s="10">
        <f>SUM(C29:C30)</f>
        <v>17872</v>
      </c>
      <c r="E30" s="33"/>
      <c r="G30" s="1" t="s">
        <v>45</v>
      </c>
      <c r="H30" s="10"/>
      <c r="I30" s="10">
        <f>SUM(H29:H30)</f>
        <v>6032</v>
      </c>
    </row>
    <row r="31" spans="1:11" ht="13" x14ac:dyDescent="0.3">
      <c r="A31" s="2" t="s">
        <v>1</v>
      </c>
      <c r="B31" s="2"/>
      <c r="C31" s="16">
        <f>200*12</f>
        <v>2400</v>
      </c>
      <c r="E31" s="32"/>
      <c r="G31" s="2" t="s">
        <v>1</v>
      </c>
      <c r="H31" s="3">
        <v>10000</v>
      </c>
    </row>
    <row r="32" spans="1:11" ht="13" x14ac:dyDescent="0.3">
      <c r="A32" s="2" t="s">
        <v>14</v>
      </c>
      <c r="B32" s="2"/>
      <c r="C32" s="16">
        <f>SUM(C33:C43)</f>
        <v>97703.575000000012</v>
      </c>
      <c r="E32" s="34">
        <f>SUM(E33:E43)</f>
        <v>31500</v>
      </c>
      <c r="G32" s="2" t="s">
        <v>14</v>
      </c>
      <c r="H32" s="3">
        <f>SUM(H33:H43)</f>
        <v>104321.5</v>
      </c>
    </row>
    <row r="33" spans="1:8" x14ac:dyDescent="0.25">
      <c r="A33" s="1" t="s">
        <v>46</v>
      </c>
      <c r="C33" s="15">
        <f>D3*1100</f>
        <v>10614.999999999998</v>
      </c>
      <c r="D33" s="4"/>
      <c r="E33" s="33"/>
      <c r="G33" s="1" t="s">
        <v>46</v>
      </c>
      <c r="H33" s="15">
        <f>I3*1100</f>
        <v>9449</v>
      </c>
    </row>
    <row r="34" spans="1:8" x14ac:dyDescent="0.25">
      <c r="A34" s="1" t="s">
        <v>47</v>
      </c>
      <c r="C34" s="15">
        <f>SUM(489*12)*4</f>
        <v>23472</v>
      </c>
      <c r="D34" s="4"/>
      <c r="E34" s="33"/>
      <c r="G34" s="1" t="s">
        <v>47</v>
      </c>
      <c r="H34" s="22">
        <f>SUM(489*12)*8.19</f>
        <v>48058.92</v>
      </c>
    </row>
    <row r="35" spans="1:8" x14ac:dyDescent="0.25">
      <c r="A35" s="1" t="s">
        <v>48</v>
      </c>
      <c r="C35" s="15">
        <v>4400</v>
      </c>
      <c r="D35" s="4"/>
      <c r="E35" s="33"/>
      <c r="G35" s="1" t="s">
        <v>48</v>
      </c>
      <c r="H35" s="11">
        <v>4400</v>
      </c>
    </row>
    <row r="36" spans="1:8" x14ac:dyDescent="0.25">
      <c r="A36" s="1" t="s">
        <v>4</v>
      </c>
      <c r="C36" s="15">
        <v>500</v>
      </c>
      <c r="D36" s="4"/>
      <c r="E36" s="33"/>
      <c r="G36" s="1" t="s">
        <v>4</v>
      </c>
      <c r="H36" s="11">
        <v>500</v>
      </c>
    </row>
    <row r="37" spans="1:8" ht="14.5" x14ac:dyDescent="0.35">
      <c r="A37" s="1" t="s">
        <v>49</v>
      </c>
      <c r="C37" s="15">
        <v>500</v>
      </c>
      <c r="D37" s="4"/>
      <c r="E37" s="41">
        <f>8000+13500</f>
        <v>21500</v>
      </c>
      <c r="G37" s="1" t="s">
        <v>49</v>
      </c>
      <c r="H37" s="11">
        <v>20500</v>
      </c>
    </row>
    <row r="38" spans="1:8" x14ac:dyDescent="0.25">
      <c r="A38" s="1" t="s">
        <v>50</v>
      </c>
      <c r="C38" s="15">
        <f>350*9.65</f>
        <v>3377.5</v>
      </c>
      <c r="D38" s="4"/>
      <c r="E38" s="33"/>
      <c r="G38" s="1" t="s">
        <v>50</v>
      </c>
      <c r="H38" s="11">
        <f>350*8.19</f>
        <v>2866.5</v>
      </c>
    </row>
    <row r="39" spans="1:8" ht="14.5" x14ac:dyDescent="0.35">
      <c r="A39" s="1" t="s">
        <v>8</v>
      </c>
      <c r="C39" s="15">
        <v>22064</v>
      </c>
      <c r="D39" s="4"/>
      <c r="E39" s="41">
        <v>10000</v>
      </c>
      <c r="G39" s="1" t="s">
        <v>8</v>
      </c>
      <c r="H39" s="11">
        <v>6000</v>
      </c>
    </row>
    <row r="40" spans="1:8" x14ac:dyDescent="0.25">
      <c r="A40" s="1" t="s">
        <v>51</v>
      </c>
      <c r="C40" s="15">
        <v>3000</v>
      </c>
      <c r="D40" s="4"/>
      <c r="E40" s="33"/>
      <c r="G40" s="1" t="s">
        <v>51</v>
      </c>
      <c r="H40" s="11">
        <v>0</v>
      </c>
    </row>
    <row r="41" spans="1:8" x14ac:dyDescent="0.25">
      <c r="A41" s="1" t="s">
        <v>52</v>
      </c>
      <c r="C41" s="15">
        <v>0</v>
      </c>
      <c r="D41" s="4"/>
      <c r="E41" s="33"/>
      <c r="G41" s="1" t="s">
        <v>52</v>
      </c>
      <c r="H41" s="11">
        <v>0</v>
      </c>
    </row>
    <row r="42" spans="1:8" x14ac:dyDescent="0.25">
      <c r="A42" s="1" t="s">
        <v>53</v>
      </c>
      <c r="C42" s="15">
        <f>SUM(9.65*12*115)+(9.65*152)</f>
        <v>14783.800000000001</v>
      </c>
      <c r="D42" s="4"/>
      <c r="E42" s="33"/>
      <c r="G42" s="1" t="s">
        <v>53</v>
      </c>
      <c r="H42" s="22">
        <f>SUM(8.19*12*115)+(8.19*152)</f>
        <v>12547.08</v>
      </c>
    </row>
    <row r="43" spans="1:8" x14ac:dyDescent="0.25">
      <c r="A43" s="1" t="s">
        <v>54</v>
      </c>
      <c r="C43" s="15">
        <f>SUM(9.65*1553.5)</f>
        <v>14991.275000000001</v>
      </c>
      <c r="D43" s="4"/>
      <c r="E43" s="33"/>
      <c r="G43" s="1" t="s">
        <v>54</v>
      </c>
      <c r="H43" s="22"/>
    </row>
    <row r="44" spans="1:8" ht="13" x14ac:dyDescent="0.3">
      <c r="A44" s="2" t="s">
        <v>2</v>
      </c>
      <c r="B44" s="2"/>
      <c r="C44" s="16">
        <f>SUM(C45:C52)</f>
        <v>2105826</v>
      </c>
      <c r="D44" s="12">
        <f>C68*0.5</f>
        <v>1628173.5</v>
      </c>
      <c r="E44" s="34">
        <f>SUM(E45:E55)</f>
        <v>267183</v>
      </c>
      <c r="G44" s="2" t="s">
        <v>2</v>
      </c>
      <c r="H44" s="7">
        <f>SUM(H45:H52)</f>
        <v>2139129</v>
      </c>
    </row>
    <row r="45" spans="1:8" ht="14.5" x14ac:dyDescent="0.35">
      <c r="A45" s="1" t="s">
        <v>55</v>
      </c>
      <c r="C45" s="18">
        <v>1150251</v>
      </c>
      <c r="E45" s="41">
        <v>185000</v>
      </c>
      <c r="G45" s="1" t="s">
        <v>55</v>
      </c>
      <c r="H45" s="11">
        <v>1150251</v>
      </c>
    </row>
    <row r="46" spans="1:8" x14ac:dyDescent="0.25">
      <c r="A46" s="1" t="s">
        <v>56</v>
      </c>
      <c r="C46" s="18">
        <v>232933</v>
      </c>
      <c r="E46" s="32"/>
      <c r="G46" s="1" t="s">
        <v>56</v>
      </c>
      <c r="H46" s="11">
        <f>184000+19000</f>
        <v>203000</v>
      </c>
    </row>
    <row r="47" spans="1:8" x14ac:dyDescent="0.25">
      <c r="A47" s="1" t="s">
        <v>18</v>
      </c>
      <c r="C47" s="15">
        <f>453787+116962</f>
        <v>570749</v>
      </c>
      <c r="E47" s="32"/>
      <c r="G47" s="1" t="s">
        <v>16</v>
      </c>
      <c r="H47" s="11">
        <f>43250-14</f>
        <v>43236</v>
      </c>
    </row>
    <row r="48" spans="1:8" x14ac:dyDescent="0.25">
      <c r="A48" s="1" t="s">
        <v>17</v>
      </c>
      <c r="C48" s="18">
        <v>42000</v>
      </c>
      <c r="D48" s="4"/>
      <c r="E48" s="33"/>
      <c r="G48" s="1" t="s">
        <v>17</v>
      </c>
      <c r="H48" s="11">
        <v>42000</v>
      </c>
    </row>
    <row r="49" spans="1:10" x14ac:dyDescent="0.25">
      <c r="A49" s="1" t="s">
        <v>83</v>
      </c>
      <c r="C49" s="15">
        <v>0</v>
      </c>
      <c r="E49" s="32"/>
      <c r="G49" s="1" t="s">
        <v>18</v>
      </c>
      <c r="H49" s="11">
        <v>570749</v>
      </c>
    </row>
    <row r="50" spans="1:10" ht="14.5" x14ac:dyDescent="0.35">
      <c r="A50" s="1" t="s">
        <v>84</v>
      </c>
      <c r="C50" s="15">
        <f>121914-1463+17-3887+46-6734</f>
        <v>109893</v>
      </c>
      <c r="D50" s="4"/>
      <c r="E50" s="41">
        <v>43182</v>
      </c>
      <c r="G50" s="1" t="s">
        <v>57</v>
      </c>
      <c r="H50" s="11">
        <v>109893</v>
      </c>
    </row>
    <row r="51" spans="1:10" x14ac:dyDescent="0.25">
      <c r="A51" s="1" t="s">
        <v>85</v>
      </c>
      <c r="C51" s="15">
        <v>0</v>
      </c>
      <c r="D51" s="4"/>
      <c r="E51" s="33"/>
      <c r="G51" s="1" t="s">
        <v>58</v>
      </c>
      <c r="H51" s="11">
        <v>10000</v>
      </c>
    </row>
    <row r="52" spans="1:10" x14ac:dyDescent="0.25">
      <c r="A52" s="1" t="s">
        <v>86</v>
      </c>
      <c r="C52" s="15">
        <v>0</v>
      </c>
      <c r="E52" s="32"/>
      <c r="G52" s="1" t="s">
        <v>19</v>
      </c>
      <c r="H52" s="11">
        <v>10000</v>
      </c>
    </row>
    <row r="53" spans="1:10" ht="14.5" x14ac:dyDescent="0.35">
      <c r="A53" s="1" t="s">
        <v>87</v>
      </c>
      <c r="E53" s="41">
        <v>10336</v>
      </c>
    </row>
    <row r="54" spans="1:10" ht="14.5" x14ac:dyDescent="0.35">
      <c r="A54" s="1" t="s">
        <v>88</v>
      </c>
      <c r="E54" s="41">
        <v>28665</v>
      </c>
    </row>
    <row r="55" spans="1:10" ht="14.5" x14ac:dyDescent="0.35">
      <c r="E55" s="41"/>
    </row>
    <row r="56" spans="1:10" x14ac:dyDescent="0.25">
      <c r="A56" s="1" t="s">
        <v>59</v>
      </c>
      <c r="C56" s="15">
        <f>+C3+C24+C25+C31+C32</f>
        <v>920827.35499999998</v>
      </c>
      <c r="E56" s="35">
        <f>+E3+E24+E25+E31+E32</f>
        <v>53427</v>
      </c>
      <c r="G56" s="1" t="s">
        <v>59</v>
      </c>
      <c r="H56" s="22">
        <f>+H3+H24+H25+H31+H32</f>
        <v>893247.772</v>
      </c>
      <c r="J56" s="4"/>
    </row>
    <row r="57" spans="1:10" x14ac:dyDescent="0.25">
      <c r="A57" s="1" t="s">
        <v>60</v>
      </c>
      <c r="C57" s="15">
        <f>+C44</f>
        <v>2105826</v>
      </c>
      <c r="E57" s="35">
        <f>+E44</f>
        <v>267183</v>
      </c>
      <c r="G57" s="1" t="s">
        <v>60</v>
      </c>
      <c r="H57" s="22">
        <f>+H44</f>
        <v>2139129</v>
      </c>
    </row>
    <row r="58" spans="1:10" ht="13" thickBot="1" x14ac:dyDescent="0.3">
      <c r="A58" s="5"/>
      <c r="B58" s="5"/>
      <c r="C58" s="19"/>
      <c r="E58" s="32"/>
      <c r="G58" s="5"/>
    </row>
    <row r="59" spans="1:10" ht="13" x14ac:dyDescent="0.3">
      <c r="A59" s="2" t="s">
        <v>61</v>
      </c>
      <c r="B59" s="2"/>
      <c r="C59" s="16">
        <f>+C56+C57</f>
        <v>3026653.355</v>
      </c>
      <c r="E59" s="16">
        <f>+E56+E57</f>
        <v>320610</v>
      </c>
      <c r="G59" s="2" t="s">
        <v>61</v>
      </c>
      <c r="H59" s="7">
        <f>+H56+H57</f>
        <v>3032376.7719999999</v>
      </c>
    </row>
    <row r="60" spans="1:10" ht="13.5" thickBot="1" x14ac:dyDescent="0.35">
      <c r="A60" s="6"/>
      <c r="B60" s="6"/>
      <c r="C60" s="20"/>
      <c r="G60" s="6"/>
      <c r="J60" s="4"/>
    </row>
    <row r="62" spans="1:10" ht="14.5" x14ac:dyDescent="0.35">
      <c r="A62" s="1" t="s">
        <v>62</v>
      </c>
      <c r="C62" s="15">
        <f>+C56*0.222</f>
        <v>204423.67280999999</v>
      </c>
      <c r="E62" s="42">
        <v>11861</v>
      </c>
      <c r="G62" s="1" t="s">
        <v>62</v>
      </c>
      <c r="H62" s="4">
        <f>+H56*0.222</f>
        <v>198301.00538399999</v>
      </c>
    </row>
    <row r="63" spans="1:10" ht="14.5" x14ac:dyDescent="0.35">
      <c r="A63" s="1" t="s">
        <v>63</v>
      </c>
      <c r="C63" s="15">
        <f>+C57*0.012</f>
        <v>25269.912</v>
      </c>
      <c r="E63" s="42">
        <v>3206</v>
      </c>
      <c r="G63" s="1" t="s">
        <v>63</v>
      </c>
      <c r="H63" s="4">
        <f>+H57*0.012</f>
        <v>25669.547999999999</v>
      </c>
    </row>
    <row r="65" spans="1:13" ht="13" x14ac:dyDescent="0.3">
      <c r="A65" s="2" t="s">
        <v>64</v>
      </c>
      <c r="B65" s="2"/>
      <c r="C65" s="16">
        <f>+C62+C63</f>
        <v>229693.58481</v>
      </c>
      <c r="E65" s="36">
        <f>+E62+E63</f>
        <v>15067</v>
      </c>
      <c r="G65" s="2" t="s">
        <v>64</v>
      </c>
      <c r="H65" s="7">
        <f>+H62+H63</f>
        <v>223970.553384</v>
      </c>
    </row>
    <row r="66" spans="1:13" ht="13" thickBot="1" x14ac:dyDescent="0.3">
      <c r="A66" s="5"/>
      <c r="B66" s="5"/>
      <c r="C66" s="19"/>
      <c r="G66" s="5"/>
    </row>
    <row r="67" spans="1:13" ht="13" x14ac:dyDescent="0.3">
      <c r="A67" s="2" t="s">
        <v>65</v>
      </c>
      <c r="C67" s="16">
        <f>+C59+C65</f>
        <v>3256346.9398099999</v>
      </c>
      <c r="E67" s="16">
        <f>+E59+E65</f>
        <v>335677</v>
      </c>
      <c r="G67" s="2" t="s">
        <v>65</v>
      </c>
      <c r="H67" s="7">
        <f>+H59+H65</f>
        <v>3256347.3253839999</v>
      </c>
    </row>
    <row r="68" spans="1:13" ht="14.5" x14ac:dyDescent="0.35">
      <c r="A68" s="1" t="s">
        <v>66</v>
      </c>
      <c r="C68" s="43">
        <v>3256347</v>
      </c>
      <c r="E68" s="23">
        <v>335677</v>
      </c>
      <c r="G68" s="1" t="s">
        <v>66</v>
      </c>
      <c r="H68" s="21">
        <v>3256347</v>
      </c>
      <c r="M68" s="14"/>
    </row>
    <row r="70" spans="1:13" x14ac:dyDescent="0.25">
      <c r="A70" s="1" t="s">
        <v>11</v>
      </c>
      <c r="C70" s="15">
        <f>C68-C67</f>
        <v>6.0190000105649233E-2</v>
      </c>
      <c r="E70" s="15">
        <f>E68-E67</f>
        <v>0</v>
      </c>
      <c r="G70" s="1" t="s">
        <v>11</v>
      </c>
      <c r="H70" s="11">
        <f>H68-H67</f>
        <v>-0.32538399985060096</v>
      </c>
    </row>
    <row r="71" spans="1:13" ht="13" x14ac:dyDescent="0.3">
      <c r="K71" s="21"/>
    </row>
    <row r="73" spans="1:13" x14ac:dyDescent="0.25">
      <c r="A73" s="1" t="s">
        <v>89</v>
      </c>
      <c r="C73" s="15">
        <f>C51+C49+C48+C47</f>
        <v>612749</v>
      </c>
    </row>
    <row r="74" spans="1:13" x14ac:dyDescent="0.25">
      <c r="A74" s="1" t="s">
        <v>90</v>
      </c>
      <c r="C74" s="15">
        <f>C68-C73</f>
        <v>2643598</v>
      </c>
      <c r="D74" s="14">
        <f>C74-C56</f>
        <v>1722770.645</v>
      </c>
      <c r="E74" s="26"/>
    </row>
  </sheetData>
  <mergeCells count="2">
    <mergeCell ref="A1:D1"/>
    <mergeCell ref="F1:I1"/>
  </mergeCells>
  <pageMargins left="0.28999999999999998" right="0.21" top="0.26" bottom="0.25" header="0.5" footer="0.5"/>
  <pageSetup paperSize="5"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105597CA0B9D498E08C10D02C96CB2" ma:contentTypeVersion="15" ma:contentTypeDescription="Create a new document." ma:contentTypeScope="" ma:versionID="6f6e8bf1c83dba36bbe2f348dc58f3d4">
  <xsd:schema xmlns:xsd="http://www.w3.org/2001/XMLSchema" xmlns:xs="http://www.w3.org/2001/XMLSchema" xmlns:p="http://schemas.microsoft.com/office/2006/metadata/properties" xmlns:ns1="http://schemas.microsoft.com/sharepoint/v3" xmlns:ns2="23108b8f-2f2e-4b90-acb8-058c0ee9fc18" xmlns:ns3="44edce67-78c8-45d2-a071-88ef6b87571e" targetNamespace="http://schemas.microsoft.com/office/2006/metadata/properties" ma:root="true" ma:fieldsID="09ad8554b43f1284387427b32b6980a6" ns1:_="" ns2:_="" ns3:_="">
    <xsd:import namespace="http://schemas.microsoft.com/sharepoint/v3"/>
    <xsd:import namespace="23108b8f-2f2e-4b90-acb8-058c0ee9fc18"/>
    <xsd:import namespace="44edce67-78c8-45d2-a071-88ef6b87571e"/>
    <xsd:element name="properties">
      <xsd:complexType>
        <xsd:sequence>
          <xsd:element name="documentManagement">
            <xsd:complexType>
              <xsd:all>
                <xsd:element ref="ns2:Category" minOccurs="0"/>
                <xsd:element ref="ns3:_dlc_DocId" minOccurs="0"/>
                <xsd:element ref="ns3:_dlc_DocIdUrl" minOccurs="0"/>
                <xsd:element ref="ns3:_dlc_DocIdPersistId" minOccurs="0"/>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108b8f-2f2e-4b90-acb8-058c0ee9fc18"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Existing Grants"/>
          <xsd:enumeration value="Grant Opportunities"/>
          <xsd:enumeration value="Healthy Youth Survey"/>
          <xsd:enumeration value="Presentations"/>
          <xsd:enumeration value="Resources"/>
          <xsd:enumeration value="Archive"/>
          <xsd:enumeration value="Results WA"/>
          <xsd:enumeration value="Logic Model"/>
          <xsd:enumeration value="SBHC"/>
          <xsd:enumeration value="Strategic Planning"/>
          <xsd:enumeration value="WYSH"/>
          <xsd:enumeration value="Other"/>
          <xsd:enumeration value="Youth Engagement"/>
          <xsd:enumeration value="MCHBG - AH"/>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edce67-78c8-45d2-a071-88ef6b87571e"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44edce67-78c8-45d2-a071-88ef6b87571e">UNS3JNVUP6PZ-484398426-173</_dlc_DocId>
    <_dlc_DocIdUrl xmlns="44edce67-78c8-45d2-a071-88ef6b87571e">
      <Url>https://stateofwa.sharepoint.com/sites/DOH-pchgrants/tpp/_layouts/15/DocIdRedir.aspx?ID=UNS3JNVUP6PZ-484398426-173</Url>
      <Description>UNS3JNVUP6PZ-484398426-173</Description>
    </_dlc_DocIdUrl>
    <Category xmlns="23108b8f-2f2e-4b90-acb8-058c0ee9fc18">Contracts</Category>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3ACC235-E037-4E9B-B34F-CEF0FACEF914}">
  <ds:schemaRefs>
    <ds:schemaRef ds:uri="http://schemas.microsoft.com/sharepoint/v3/contenttype/forms"/>
  </ds:schemaRefs>
</ds:datastoreItem>
</file>

<file path=customXml/itemProps2.xml><?xml version="1.0" encoding="utf-8"?>
<ds:datastoreItem xmlns:ds="http://schemas.openxmlformats.org/officeDocument/2006/customXml" ds:itemID="{B065C739-2A81-467F-865F-2ED781C9CB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3108b8f-2f2e-4b90-acb8-058c0ee9fc18"/>
    <ds:schemaRef ds:uri="44edce67-78c8-45d2-a071-88ef6b8757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BA8EA6-ACF3-4D43-A6CF-2F4D556C597B}">
  <ds:schemaRefs>
    <ds:schemaRef ds:uri="http://purl.org/dc/term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http://purl.org/dc/dcmitype/"/>
    <ds:schemaRef ds:uri="44edce67-78c8-45d2-a071-88ef6b87571e"/>
    <ds:schemaRef ds:uri="23108b8f-2f2e-4b90-acb8-058c0ee9fc18"/>
    <ds:schemaRef ds:uri="http://www.w3.org/XML/1998/namespace"/>
  </ds:schemaRefs>
</ds:datastoreItem>
</file>

<file path=customXml/itemProps4.xml><?xml version="1.0" encoding="utf-8"?>
<ds:datastoreItem xmlns:ds="http://schemas.openxmlformats.org/officeDocument/2006/customXml" ds:itemID="{22637380-ECDA-4CF5-84A2-430F41E0BE8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 Definitions</vt:lpstr>
      <vt:lpstr>Budget</vt:lpstr>
      <vt:lpstr>Travel</vt:lpstr>
      <vt:lpstr>CTG YR3-Details</vt:lpstr>
      <vt:lpstr>Budget!Print_Area</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Rollup Document - Excel</dc:title>
  <dc:creator>Administrator</dc:creator>
  <cp:lastModifiedBy>Nelson, Morgan (DOH)</cp:lastModifiedBy>
  <cp:lastPrinted>2018-01-04T00:00:17Z</cp:lastPrinted>
  <dcterms:created xsi:type="dcterms:W3CDTF">2013-02-26T17:46:22Z</dcterms:created>
  <dcterms:modified xsi:type="dcterms:W3CDTF">2023-12-15T18:39:10Z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0x010100BC105597CA0B9D498E08C10D02C96CB2</vt:lpwstr>
  </property>
  <property fmtid="{D5CDD505-2E9C-101B-9397-08002B2CF9AE}" pid="3" name="URL">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dlc_DocIdItemGuid">
    <vt:lpwstr>b82a5b7d-a238-40c4-91dc-4980cced64d9</vt:lpwstr>
  </property>
  <property fmtid="{D5CDD505-2E9C-101B-9397-08002B2CF9AE}" pid="8" name="MSIP_Label_1520fa42-cf58-4c22-8b93-58cf1d3bd1cb_Enabled">
    <vt:lpwstr>true</vt:lpwstr>
  </property>
  <property fmtid="{D5CDD505-2E9C-101B-9397-08002B2CF9AE}" pid="9" name="MSIP_Label_1520fa42-cf58-4c22-8b93-58cf1d3bd1cb_SetDate">
    <vt:lpwstr>2022-09-19T18:12:22Z</vt:lpwstr>
  </property>
  <property fmtid="{D5CDD505-2E9C-101B-9397-08002B2CF9AE}" pid="10" name="MSIP_Label_1520fa42-cf58-4c22-8b93-58cf1d3bd1cb_Method">
    <vt:lpwstr>Standard</vt:lpwstr>
  </property>
  <property fmtid="{D5CDD505-2E9C-101B-9397-08002B2CF9AE}" pid="11" name="MSIP_Label_1520fa42-cf58-4c22-8b93-58cf1d3bd1cb_Name">
    <vt:lpwstr>Public Information</vt:lpwstr>
  </property>
  <property fmtid="{D5CDD505-2E9C-101B-9397-08002B2CF9AE}" pid="12" name="MSIP_Label_1520fa42-cf58-4c22-8b93-58cf1d3bd1cb_SiteId">
    <vt:lpwstr>11d0e217-264e-400a-8ba0-57dcc127d72d</vt:lpwstr>
  </property>
  <property fmtid="{D5CDD505-2E9C-101B-9397-08002B2CF9AE}" pid="13" name="MSIP_Label_1520fa42-cf58-4c22-8b93-58cf1d3bd1cb_ActionId">
    <vt:lpwstr>8d45d569-9653-48a5-a5cc-131890d00200</vt:lpwstr>
  </property>
  <property fmtid="{D5CDD505-2E9C-101B-9397-08002B2CF9AE}" pid="14" name="MSIP_Label_1520fa42-cf58-4c22-8b93-58cf1d3bd1cb_ContentBits">
    <vt:lpwstr>0</vt:lpwstr>
  </property>
</Properties>
</file>